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ATFO\TAKO\Licit\2026\"/>
    </mc:Choice>
  </mc:AlternateContent>
  <bookViews>
    <workbookView xWindow="0" yWindow="0" windowWidth="23040" windowHeight="8535"/>
  </bookViews>
  <sheets>
    <sheet name="LICIT_20260401_0220_fixes" sheetId="1" r:id="rId1"/>
  </sheets>
  <calcPr calcId="162913"/>
</workbook>
</file>

<file path=xl/calcChain.xml><?xml version="1.0" encoding="utf-8"?>
<calcChain xmlns="http://schemas.openxmlformats.org/spreadsheetml/2006/main">
  <c r="I2" i="1" l="1"/>
  <c r="I3" i="1"/>
  <c r="I4" i="1"/>
  <c r="I5" i="1"/>
  <c r="I8" i="1"/>
  <c r="I9" i="1"/>
  <c r="I10" i="1"/>
  <c r="I11" i="1"/>
  <c r="I6" i="1"/>
  <c r="I7" i="1"/>
  <c r="I12" i="1"/>
  <c r="L12" i="1"/>
  <c r="M6" i="1"/>
  <c r="M7" i="1"/>
  <c r="M12" i="1"/>
</calcChain>
</file>

<file path=xl/sharedStrings.xml><?xml version="1.0" encoding="utf-8"?>
<sst xmlns="http://schemas.openxmlformats.org/spreadsheetml/2006/main" count="69" uniqueCount="50">
  <si>
    <t>TTT</t>
  </si>
  <si>
    <t>Név</t>
  </si>
  <si>
    <t>Kisz</t>
  </si>
  <si>
    <t>ATC</t>
  </si>
  <si>
    <t>Hatóanyag</t>
  </si>
  <si>
    <t>DOT</t>
  </si>
  <si>
    <t>Termelői ár régi</t>
  </si>
  <si>
    <t>Termelői ár új</t>
  </si>
  <si>
    <t>Ács. mérték (%)</t>
  </si>
  <si>
    <t>Brutto fogyasztói ár régi</t>
  </si>
  <si>
    <t>Brutto fogyasztói ár új</t>
  </si>
  <si>
    <t>NTK régi</t>
  </si>
  <si>
    <t>NTK új</t>
  </si>
  <si>
    <t>Forgalmazó</t>
  </si>
  <si>
    <t>ARBICEN 240 MG GYOMORNEDV-ELLENÁLLÓ KEMÉNY KAPSZULA</t>
  </si>
  <si>
    <t>56x buborékcsomagolásban</t>
  </si>
  <si>
    <t>L04AX07</t>
  </si>
  <si>
    <t>dimetil-fumarát</t>
  </si>
  <si>
    <t>Egis Gyógyszergyár Zártkörűen Működő Részvénytársaság</t>
  </si>
  <si>
    <t>BONAXON 0,5 MG KEMÉNY KAPSZULA</t>
  </si>
  <si>
    <t>28x buborékcsomagolásban pvc/pe/pvdc //al</t>
  </si>
  <si>
    <t>L04AE01</t>
  </si>
  <si>
    <t>fingolimod</t>
  </si>
  <si>
    <t>DIMETIL-FUMARÁT ONKOGEN 240 MG GYOMORNEDV-ELLENÁLLÓ KEMÉNY KAPSZULA</t>
  </si>
  <si>
    <t>56x buborékcsomagolásban (fehér pvc/pvdc/al)</t>
  </si>
  <si>
    <t>Onkogen Gyógyszerkereskedelmi Korlátolt Felelősségű Társaság</t>
  </si>
  <si>
    <t>DIMETIL-FUMARÁT SANDOZ 240 MG GYOMORNEDV-ELLENÁLLÓ KEMÉNY KAPSZULA</t>
  </si>
  <si>
    <t>56x buborékcsomagolásban al//pvc/pvdc</t>
  </si>
  <si>
    <t>Sandoz Hungária Kereskedelmi Korlátolt Felelősségű Társaság</t>
  </si>
  <si>
    <t>EFIGALO 0,5 MG KEMÉNY KAPSZULA</t>
  </si>
  <si>
    <t>28x buborékcsomagolásban opa/al/pvc//al</t>
  </si>
  <si>
    <t>KRKA Magyarország Kereskedelmi Korlátolt Felelősségű Társaság</t>
  </si>
  <si>
    <t>FINGOLIMOD RICHTER 0,5 MG KEMÉNY KAPSZULA</t>
  </si>
  <si>
    <t>Richter Gedeon Vegyészeti Gyár Nyilvánosan Működő Részvénytársaság</t>
  </si>
  <si>
    <t>FINGOLIMOD STADA 0,5 MG KEMÉNY KAPSZULA</t>
  </si>
  <si>
    <t>28x buborékcsomagolásban pvc/pvdc//al</t>
  </si>
  <si>
    <t>STADA Hungary Korlátolt Felelősségű Társaság</t>
  </si>
  <si>
    <t>FINGOLIMOD-Q PHARMA 0,5 MG KEMÉNY KAPSZULA</t>
  </si>
  <si>
    <t>Q Pharma Gyógyszerkereskedelmi és Szolgáltató Korlátolt Felelősségű Társaság</t>
  </si>
  <si>
    <t>NEXAVAR 200 MG FILMTABLETTA</t>
  </si>
  <si>
    <t>112x</t>
  </si>
  <si>
    <t>L01EX02</t>
  </si>
  <si>
    <t>sorafenib</t>
  </si>
  <si>
    <t>EDOXABAN TEVA 30 MG FILMTABLETTA</t>
  </si>
  <si>
    <t>30x buborékcsomagolásban pvc/pvdc//alumínium</t>
  </si>
  <si>
    <t>B01AF03</t>
  </si>
  <si>
    <t>edoxaban</t>
  </si>
  <si>
    <t>EDOXABAN TEVA 60 MG FILMTABLETTA</t>
  </si>
  <si>
    <t>Bayer Hungária Kereskedelmi és Szolgáltató Korlátolt Felelösségű Társaság</t>
  </si>
  <si>
    <t>Teva Gyógyszergyár Zártkörűen Működő Részvénytársaság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</si>
</sst>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22" fontId="0" fillId="0" borderId="0" xfId="0" applyNumberFormat="1"/>
    <xf numFmtId="2" fontId="0" fillId="0" borderId="0" xfId="0" applyNumberFormat="1"/>
    <xf numFmtId="0" fontId="0" fillId="33" borderId="0" xfId="0" applyFill="1"/>
    <xf numFmtId="2" fontId="0" fillId="33" borderId="0" xfId="0" applyNumberFormat="1" applyFill="1"/>
    <xf numFmtId="0" fontId="0" fillId="34" borderId="0" xfId="0" applyFill="1"/>
    <xf numFmtId="164" fontId="0" fillId="34" borderId="0" xfId="1" applyNumberFormat="1" applyFont="1" applyFill="1"/>
    <xf numFmtId="10" fontId="0" fillId="34" borderId="0" xfId="1" applyNumberFormat="1" applyFont="1" applyFill="1"/>
  </cellXfs>
  <cellStyles count="43">
    <cellStyle name="20% - 1. jelölőszín" xfId="20" builtinId="30" customBuiltin="1"/>
    <cellStyle name="20% - 2. jelölőszín" xfId="24" builtinId="34" customBuiltin="1"/>
    <cellStyle name="20% - 3. jelölőszín" xfId="28" builtinId="38" customBuiltin="1"/>
    <cellStyle name="20% - 4. jelölőszín" xfId="32" builtinId="42" customBuiltin="1"/>
    <cellStyle name="20% - 5. jelölőszín" xfId="36" builtinId="46" customBuiltin="1"/>
    <cellStyle name="20% - 6. jelölőszín" xfId="40" builtinId="50" customBuiltin="1"/>
    <cellStyle name="40% - 1. jelölőszín" xfId="21" builtinId="31" customBuiltin="1"/>
    <cellStyle name="40% - 2. jelölőszín" xfId="25" builtinId="35" customBuiltin="1"/>
    <cellStyle name="40% - 3. jelölőszín" xfId="29" builtinId="39" customBuiltin="1"/>
    <cellStyle name="40% - 4. jelölőszín" xfId="33" builtinId="43" customBuiltin="1"/>
    <cellStyle name="40% - 5. jelölőszín" xfId="37" builtinId="47" customBuiltin="1"/>
    <cellStyle name="40% - 6. jelölőszín" xfId="41" builtinId="51" customBuiltin="1"/>
    <cellStyle name="60% - 1. jelölőszín" xfId="22" builtinId="32" customBuiltin="1"/>
    <cellStyle name="60% - 2. jelölőszín" xfId="26" builtinId="36" customBuiltin="1"/>
    <cellStyle name="60% - 3. jelölőszín" xfId="30" builtinId="40" customBuiltin="1"/>
    <cellStyle name="60% - 4. jelölőszín" xfId="34" builtinId="44" customBuiltin="1"/>
    <cellStyle name="60% - 5. jelölőszín" xfId="38" builtinId="48" customBuiltin="1"/>
    <cellStyle name="60% - 6. jelölőszín" xfId="42" builtinId="52" customBuiltin="1"/>
    <cellStyle name="Bevitel" xfId="10" builtinId="20" customBuiltin="1"/>
    <cellStyle name="Cím" xfId="2" builtinId="15" customBuiltin="1"/>
    <cellStyle name="Címsor 1" xfId="3" builtinId="16" customBuiltin="1"/>
    <cellStyle name="Címsor 2" xfId="4" builtinId="17" customBuiltin="1"/>
    <cellStyle name="Címsor 3" xfId="5" builtinId="18" customBuiltin="1"/>
    <cellStyle name="Címsor 4" xfId="6" builtinId="19" customBuiltin="1"/>
    <cellStyle name="Ellenőrzőcella" xfId="14" builtinId="23" customBuiltin="1"/>
    <cellStyle name="Figyelmeztetés" xfId="15" builtinId="11" customBuiltin="1"/>
    <cellStyle name="Hivatkozott cella" xfId="13" builtinId="24" customBuiltin="1"/>
    <cellStyle name="Jegyzet" xfId="16" builtinId="10" customBuiltin="1"/>
    <cellStyle name="Jelölőszín 1" xfId="19" builtinId="29" customBuiltin="1"/>
    <cellStyle name="Jelölőszín 2" xfId="23" builtinId="33" customBuiltin="1"/>
    <cellStyle name="Jelölőszín 3" xfId="27" builtinId="37" customBuiltin="1"/>
    <cellStyle name="Jelölőszín 4" xfId="31" builtinId="41" customBuiltin="1"/>
    <cellStyle name="Jelölőszín 5" xfId="35" builtinId="45" customBuiltin="1"/>
    <cellStyle name="Jelölőszín 6" xfId="39" builtinId="49" customBuiltin="1"/>
    <cellStyle name="Jó" xfId="7" builtinId="26" customBuiltin="1"/>
    <cellStyle name="Kimenet" xfId="11" builtinId="21" customBuiltin="1"/>
    <cellStyle name="Magyarázó szöveg" xfId="17" builtinId="53" customBuiltin="1"/>
    <cellStyle name="Normál" xfId="0" builtinId="0"/>
    <cellStyle name="Összesen" xfId="18" builtinId="25" customBuiltin="1"/>
    <cellStyle name="Rossz" xfId="8" builtinId="27" customBuiltin="1"/>
    <cellStyle name="Semleges" xfId="9" builtinId="28" customBuiltin="1"/>
    <cellStyle name="Számítás" xfId="12" builtinId="22" customBuiltin="1"/>
    <cellStyle name="Százalé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O13"/>
  <sheetViews>
    <sheetView tabSelected="1" workbookViewId="0">
      <selection activeCell="J4" sqref="J4"/>
    </sheetView>
  </sheetViews>
  <sheetFormatPr defaultRowHeight="15" x14ac:dyDescent="0.25"/>
  <cols>
    <col min="1" max="1" width="10" bestFit="1" customWidth="1"/>
    <col min="2" max="2" width="33.42578125" customWidth="1"/>
    <col min="7" max="7" width="15.140625" bestFit="1" customWidth="1"/>
    <col min="8" max="8" width="13.42578125" style="3" bestFit="1" customWidth="1"/>
    <col min="9" max="9" width="15" style="5" bestFit="1" customWidth="1"/>
    <col min="10" max="10" width="22.42578125" bestFit="1" customWidth="1"/>
    <col min="11" max="11" width="20.5703125" style="3" bestFit="1" customWidth="1"/>
    <col min="12" max="12" width="8.5703125" bestFit="1" customWidth="1"/>
    <col min="13" max="13" width="13.7109375" style="3" bestFit="1" customWidth="1"/>
    <col min="14" max="14" width="72.8554687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3" t="s">
        <v>7</v>
      </c>
      <c r="I1" s="5" t="s">
        <v>8</v>
      </c>
      <c r="J1" t="s">
        <v>9</v>
      </c>
      <c r="K1" s="3" t="s">
        <v>10</v>
      </c>
      <c r="L1" t="s">
        <v>11</v>
      </c>
      <c r="M1" s="3" t="s">
        <v>12</v>
      </c>
      <c r="N1" t="s">
        <v>13</v>
      </c>
    </row>
    <row r="2" spans="1:15" x14ac:dyDescent="0.25">
      <c r="A2">
        <v>210950194</v>
      </c>
      <c r="B2" t="s">
        <v>14</v>
      </c>
      <c r="C2" t="s">
        <v>15</v>
      </c>
      <c r="D2" t="s">
        <v>16</v>
      </c>
      <c r="E2" t="s">
        <v>17</v>
      </c>
      <c r="F2">
        <v>28</v>
      </c>
      <c r="G2">
        <v>173065</v>
      </c>
      <c r="H2" s="3">
        <v>164411</v>
      </c>
      <c r="I2" s="6">
        <f t="shared" ref="I2:I12" si="0">1-(H2/G2)</f>
        <v>5.00043336318724E-2</v>
      </c>
      <c r="J2">
        <v>190754</v>
      </c>
      <c r="K2" s="3">
        <v>181267</v>
      </c>
      <c r="L2" s="2">
        <v>6812.6428571428596</v>
      </c>
      <c r="M2" s="4">
        <v>6473.8214285714303</v>
      </c>
      <c r="N2" t="s">
        <v>18</v>
      </c>
      <c r="O2" s="1"/>
    </row>
    <row r="3" spans="1:15" x14ac:dyDescent="0.25">
      <c r="A3">
        <v>210887951</v>
      </c>
      <c r="B3" t="s">
        <v>19</v>
      </c>
      <c r="C3" t="s">
        <v>20</v>
      </c>
      <c r="D3" t="s">
        <v>21</v>
      </c>
      <c r="E3" t="s">
        <v>22</v>
      </c>
      <c r="F3">
        <v>28</v>
      </c>
      <c r="G3">
        <v>162528</v>
      </c>
      <c r="H3" s="3">
        <v>95935</v>
      </c>
      <c r="I3" s="6">
        <f t="shared" si="0"/>
        <v>0.40973247686552472</v>
      </c>
      <c r="J3">
        <v>179202</v>
      </c>
      <c r="K3" s="3">
        <v>106203</v>
      </c>
      <c r="L3" s="2">
        <v>6400.0714285714303</v>
      </c>
      <c r="M3" s="4">
        <v>3792.9642857142899</v>
      </c>
      <c r="N3" t="s">
        <v>18</v>
      </c>
      <c r="O3" s="1"/>
    </row>
    <row r="4" spans="1:15" x14ac:dyDescent="0.25">
      <c r="A4">
        <v>210949664</v>
      </c>
      <c r="B4" t="s">
        <v>23</v>
      </c>
      <c r="C4" t="s">
        <v>24</v>
      </c>
      <c r="D4" t="s">
        <v>16</v>
      </c>
      <c r="E4" t="s">
        <v>17</v>
      </c>
      <c r="F4">
        <v>28</v>
      </c>
      <c r="G4">
        <v>192295</v>
      </c>
      <c r="H4" s="3">
        <v>164411</v>
      </c>
      <c r="I4" s="6">
        <f t="shared" si="0"/>
        <v>0.14500637042044773</v>
      </c>
      <c r="J4">
        <v>211833</v>
      </c>
      <c r="K4" s="3">
        <v>181267</v>
      </c>
      <c r="L4" s="2">
        <v>7565.4642857142899</v>
      </c>
      <c r="M4" s="4">
        <v>6473.8214285714303</v>
      </c>
      <c r="N4" t="s">
        <v>25</v>
      </c>
      <c r="O4" s="1"/>
    </row>
    <row r="5" spans="1:15" x14ac:dyDescent="0.25">
      <c r="A5">
        <v>210942078</v>
      </c>
      <c r="B5" t="s">
        <v>26</v>
      </c>
      <c r="C5" t="s">
        <v>27</v>
      </c>
      <c r="D5" t="s">
        <v>16</v>
      </c>
      <c r="E5" t="s">
        <v>17</v>
      </c>
      <c r="F5">
        <v>28</v>
      </c>
      <c r="G5">
        <v>240369</v>
      </c>
      <c r="H5" s="3">
        <v>164411</v>
      </c>
      <c r="I5" s="6">
        <f t="shared" si="0"/>
        <v>0.31600580773727061</v>
      </c>
      <c r="J5">
        <v>264532</v>
      </c>
      <c r="K5" s="3">
        <v>181267</v>
      </c>
      <c r="L5" s="2">
        <v>9447.5714285714294</v>
      </c>
      <c r="M5" s="4">
        <v>6473.8214285714303</v>
      </c>
      <c r="N5" t="s">
        <v>28</v>
      </c>
      <c r="O5" s="1"/>
    </row>
    <row r="6" spans="1:15" x14ac:dyDescent="0.25">
      <c r="A6">
        <v>210999651</v>
      </c>
      <c r="B6" t="s">
        <v>43</v>
      </c>
      <c r="C6" t="s">
        <v>44</v>
      </c>
      <c r="D6" t="s">
        <v>45</v>
      </c>
      <c r="E6" t="s">
        <v>46</v>
      </c>
      <c r="F6">
        <v>15</v>
      </c>
      <c r="G6">
        <v>6464</v>
      </c>
      <c r="H6" s="3">
        <v>6463</v>
      </c>
      <c r="I6" s="7">
        <f t="shared" si="0"/>
        <v>1.5470297029707147E-4</v>
      </c>
      <c r="J6">
        <v>8125</v>
      </c>
      <c r="K6" s="3">
        <v>8124</v>
      </c>
      <c r="L6" s="2">
        <v>541.66999999999996</v>
      </c>
      <c r="M6" s="4">
        <f>K6/F6</f>
        <v>541.6</v>
      </c>
      <c r="N6" t="s">
        <v>49</v>
      </c>
      <c r="O6" s="1"/>
    </row>
    <row r="7" spans="1:15" x14ac:dyDescent="0.25">
      <c r="A7">
        <v>210999635</v>
      </c>
      <c r="B7" t="s">
        <v>47</v>
      </c>
      <c r="C7" t="s">
        <v>44</v>
      </c>
      <c r="D7" t="s">
        <v>45</v>
      </c>
      <c r="E7" t="s">
        <v>46</v>
      </c>
      <c r="F7">
        <v>30</v>
      </c>
      <c r="G7">
        <v>6464</v>
      </c>
      <c r="H7" s="3">
        <v>6463</v>
      </c>
      <c r="I7" s="7">
        <f t="shared" si="0"/>
        <v>1.5470297029707147E-4</v>
      </c>
      <c r="J7">
        <v>8125</v>
      </c>
      <c r="K7" s="3">
        <v>8124</v>
      </c>
      <c r="L7" s="2">
        <v>270.83</v>
      </c>
      <c r="M7" s="4">
        <f>K7/F7</f>
        <v>270.8</v>
      </c>
      <c r="N7" t="s">
        <v>49</v>
      </c>
      <c r="O7" s="1"/>
    </row>
    <row r="8" spans="1:15" x14ac:dyDescent="0.25">
      <c r="A8">
        <v>210897142</v>
      </c>
      <c r="B8" t="s">
        <v>29</v>
      </c>
      <c r="C8" t="s">
        <v>30</v>
      </c>
      <c r="D8" t="s">
        <v>21</v>
      </c>
      <c r="E8" t="s">
        <v>22</v>
      </c>
      <c r="F8">
        <v>28</v>
      </c>
      <c r="G8">
        <v>162528</v>
      </c>
      <c r="H8" s="3">
        <v>95935</v>
      </c>
      <c r="I8" s="6">
        <f t="shared" si="0"/>
        <v>0.40973247686552472</v>
      </c>
      <c r="J8">
        <v>179202</v>
      </c>
      <c r="K8" s="3">
        <v>106203</v>
      </c>
      <c r="L8" s="2">
        <v>6400.0714285714303</v>
      </c>
      <c r="M8" s="4">
        <v>3792.9642857142899</v>
      </c>
      <c r="N8" t="s">
        <v>31</v>
      </c>
      <c r="O8" s="1"/>
    </row>
    <row r="9" spans="1:15" x14ac:dyDescent="0.25">
      <c r="A9">
        <v>210911661</v>
      </c>
      <c r="B9" t="s">
        <v>32</v>
      </c>
      <c r="C9" t="s">
        <v>30</v>
      </c>
      <c r="D9" t="s">
        <v>21</v>
      </c>
      <c r="E9" t="s">
        <v>22</v>
      </c>
      <c r="F9">
        <v>28</v>
      </c>
      <c r="G9">
        <v>162528</v>
      </c>
      <c r="H9" s="3">
        <v>95935</v>
      </c>
      <c r="I9" s="6">
        <f t="shared" si="0"/>
        <v>0.40973247686552472</v>
      </c>
      <c r="J9">
        <v>179202</v>
      </c>
      <c r="K9" s="3">
        <v>106203</v>
      </c>
      <c r="L9" s="2">
        <v>6400.0714285714303</v>
      </c>
      <c r="M9" s="4">
        <v>3792.9642857142899</v>
      </c>
      <c r="N9" t="s">
        <v>33</v>
      </c>
      <c r="O9" s="1"/>
    </row>
    <row r="10" spans="1:15" x14ac:dyDescent="0.25">
      <c r="A10">
        <v>210889783</v>
      </c>
      <c r="B10" t="s">
        <v>34</v>
      </c>
      <c r="C10" t="s">
        <v>35</v>
      </c>
      <c r="D10" t="s">
        <v>21</v>
      </c>
      <c r="E10" t="s">
        <v>22</v>
      </c>
      <c r="F10">
        <v>28</v>
      </c>
      <c r="G10">
        <v>95936</v>
      </c>
      <c r="H10" s="3">
        <v>95935</v>
      </c>
      <c r="I10" s="6">
        <f t="shared" si="0"/>
        <v>1.0423615743881953E-5</v>
      </c>
      <c r="J10">
        <v>106204</v>
      </c>
      <c r="K10" s="3">
        <v>106203</v>
      </c>
      <c r="L10" s="2">
        <v>3793</v>
      </c>
      <c r="M10" s="4">
        <v>3792.9642857142899</v>
      </c>
      <c r="N10" t="s">
        <v>36</v>
      </c>
    </row>
    <row r="11" spans="1:15" x14ac:dyDescent="0.25">
      <c r="A11">
        <v>210887901</v>
      </c>
      <c r="B11" t="s">
        <v>37</v>
      </c>
      <c r="C11" t="s">
        <v>30</v>
      </c>
      <c r="D11" t="s">
        <v>21</v>
      </c>
      <c r="E11" t="s">
        <v>22</v>
      </c>
      <c r="F11">
        <v>28</v>
      </c>
      <c r="G11">
        <v>162528</v>
      </c>
      <c r="H11" s="3">
        <v>95935</v>
      </c>
      <c r="I11" s="6">
        <f t="shared" si="0"/>
        <v>0.40973247686552472</v>
      </c>
      <c r="J11">
        <v>179202</v>
      </c>
      <c r="K11" s="3">
        <v>106203</v>
      </c>
      <c r="L11" s="2">
        <v>6400.0714285714303</v>
      </c>
      <c r="M11" s="4">
        <v>3792.9642857142899</v>
      </c>
      <c r="N11" t="s">
        <v>38</v>
      </c>
    </row>
    <row r="12" spans="1:15" x14ac:dyDescent="0.25">
      <c r="A12">
        <v>210231184</v>
      </c>
      <c r="B12" t="s">
        <v>39</v>
      </c>
      <c r="C12" t="s">
        <v>40</v>
      </c>
      <c r="D12" t="s">
        <v>41</v>
      </c>
      <c r="E12" t="s">
        <v>42</v>
      </c>
      <c r="F12">
        <v>28</v>
      </c>
      <c r="G12">
        <v>313490</v>
      </c>
      <c r="H12" s="3">
        <v>309999</v>
      </c>
      <c r="I12" s="6">
        <f t="shared" si="0"/>
        <v>1.1135921401001614E-2</v>
      </c>
      <c r="J12">
        <v>344688</v>
      </c>
      <c r="K12" s="3">
        <v>340860</v>
      </c>
      <c r="L12" s="2">
        <f>J12/F12</f>
        <v>12310.285714285714</v>
      </c>
      <c r="M12" s="4">
        <f>K12/F12</f>
        <v>12173.571428571429</v>
      </c>
      <c r="N12" t="s">
        <v>48</v>
      </c>
    </row>
    <row r="13" spans="1:15" x14ac:dyDescent="0.25">
      <c r="L13" s="2"/>
      <c r="M13" s="4"/>
    </row>
  </sheetData>
  <sortState ref="A2:N15">
    <sortCondition ref="B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LICIT_20260401_0220_fixes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Póka Edit</dc:creator>
  <cp:lastModifiedBy>dr. Póka Edit</cp:lastModifiedBy>
  <dcterms:created xsi:type="dcterms:W3CDTF">2026-02-23T14:40:06Z</dcterms:created>
  <dcterms:modified xsi:type="dcterms:W3CDTF">2026-02-23T14:40:32Z</dcterms:modified>
</cp:coreProperties>
</file>