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Javított" sheetId="1" r:id="rId1"/>
  </sheets>
  <definedNames>
    <definedName name="_xlnm._FilterDatabase" localSheetId="0" hidden="1">Javított!$A$1:$N$39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M27" i="1"/>
  <c r="M31" i="1"/>
  <c r="M28" i="1"/>
  <c r="M29" i="1"/>
  <c r="M30" i="1"/>
  <c r="M25" i="1"/>
  <c r="M7" i="1"/>
  <c r="M6" i="1"/>
  <c r="M16" i="1"/>
  <c r="M17" i="1"/>
  <c r="M18" i="1"/>
  <c r="M36" i="1"/>
  <c r="M37" i="1"/>
  <c r="M38" i="1"/>
  <c r="M39" i="1"/>
  <c r="M33" i="1"/>
  <c r="M34" i="1"/>
  <c r="M11" i="1"/>
  <c r="M10" i="1"/>
  <c r="M9" i="1"/>
  <c r="M12" i="1"/>
  <c r="M13" i="1"/>
  <c r="M3" i="1"/>
  <c r="M2" i="1"/>
  <c r="M19" i="1"/>
  <c r="M20" i="1"/>
  <c r="M4" i="1"/>
  <c r="M21" i="1"/>
  <c r="M15" i="1"/>
  <c r="M8" i="1"/>
  <c r="M14" i="1"/>
  <c r="M5" i="1"/>
  <c r="M23" i="1"/>
  <c r="M32" i="1"/>
  <c r="M22" i="1"/>
  <c r="M24" i="1"/>
  <c r="M35" i="1"/>
  <c r="M26" i="1"/>
  <c r="L27" i="1"/>
  <c r="L31" i="1"/>
  <c r="L28" i="1"/>
  <c r="L29" i="1"/>
  <c r="L30" i="1"/>
  <c r="L25" i="1"/>
  <c r="L6" i="1"/>
  <c r="L16" i="1"/>
  <c r="L17" i="1"/>
  <c r="L18" i="1"/>
  <c r="L36" i="1"/>
  <c r="L37" i="1"/>
  <c r="L38" i="1"/>
  <c r="L39" i="1"/>
  <c r="L33" i="1"/>
  <c r="L34" i="1"/>
  <c r="L11" i="1"/>
  <c r="L10" i="1"/>
  <c r="L9" i="1"/>
  <c r="L12" i="1"/>
  <c r="L13" i="1"/>
  <c r="L3" i="1"/>
  <c r="L2" i="1"/>
  <c r="L19" i="1"/>
  <c r="L20" i="1"/>
  <c r="L4" i="1"/>
  <c r="L21" i="1"/>
  <c r="L15" i="1"/>
  <c r="L8" i="1"/>
  <c r="L14" i="1"/>
  <c r="L5" i="1"/>
  <c r="L23" i="1"/>
  <c r="L32" i="1"/>
  <c r="L22" i="1"/>
  <c r="L24" i="1"/>
  <c r="L35" i="1"/>
  <c r="L26" i="1"/>
  <c r="I6" i="1" l="1"/>
</calcChain>
</file>

<file path=xl/sharedStrings.xml><?xml version="1.0" encoding="utf-8"?>
<sst xmlns="http://schemas.openxmlformats.org/spreadsheetml/2006/main" count="204" uniqueCount="114">
  <si>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</si>
  <si>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</si>
  <si>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</si>
  <si>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</si>
  <si>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</si>
  <si>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</si>
  <si>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</si>
  <si>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</si>
  <si>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</si>
  <si>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</si>
  <si>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</si>
  <si>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</si>
  <si>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</si>
  <si>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</si>
  <si>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XILTESS 15 MG FILMTABLETTA</t>
  </si>
  <si>
    <t>28x buborékcsomagolásban opa/al/pvc//al</t>
  </si>
  <si>
    <t>B01AF01</t>
  </si>
  <si>
    <t>rivaroxaban</t>
  </si>
  <si>
    <t>Egis Gyógyszergyár Zártkörűen Működő Részvénytársaság</t>
  </si>
  <si>
    <t>XILTESS 20 MG FILMTABLETTA</t>
  </si>
  <si>
    <t>BOSULIF 500 MG FILMTABLETTA</t>
  </si>
  <si>
    <t>28x buborékcsomagolásban</t>
  </si>
  <si>
    <t>L01EA04</t>
  </si>
  <si>
    <t>bosutinib</t>
  </si>
  <si>
    <t>Pfizer Gyógyszerkereskedelmi Korlátolt Felelősségű Társaság</t>
  </si>
  <si>
    <t>EVEROLIMUS VIPHARM 10 MG TABLETTA</t>
  </si>
  <si>
    <t>30x buborékcsomagolásban opa/al/pvc//al</t>
  </si>
  <si>
    <t>L01EG02</t>
  </si>
  <si>
    <t>everolimus</t>
  </si>
  <si>
    <t>Vipharm Hungary Korlátolt Felelősségű Társaság</t>
  </si>
  <si>
    <t>KLERTIS 25 MG KEMÉNY KAPSZULA</t>
  </si>
  <si>
    <t>28x buborékcsomagolásban pvc/aclar//al</t>
  </si>
  <si>
    <t>L01EX01</t>
  </si>
  <si>
    <t>sunitinib</t>
  </si>
  <si>
    <t>PAZOPANIB ACCORD 400 MG FILMTABLETTA</t>
  </si>
  <si>
    <t>60x buborékcsomagolásban pvc/pe/pvdc//al</t>
  </si>
  <si>
    <t>L01EX03</t>
  </si>
  <si>
    <t>pazopanib</t>
  </si>
  <si>
    <t>Accord Healthcare Polska Sp. z o.o.</t>
  </si>
  <si>
    <t>PAZOPANIB PHARMASCIENCE 400 MG FILMTABLETTA</t>
  </si>
  <si>
    <t>60x buborékcsomagolásban átlátszó alumínium-pvc/pe/pvdc</t>
  </si>
  <si>
    <t>HMS Pharma Gyógyszernagykereskedelmi Korlátolt Felelősségű Társaság</t>
  </si>
  <si>
    <t>OFEV 100 MG LÁGY KAPSZULA</t>
  </si>
  <si>
    <t>60x buborékcsomagolásban</t>
  </si>
  <si>
    <t>L01EX09</t>
  </si>
  <si>
    <t>nintedanib</t>
  </si>
  <si>
    <t>Boehringer Ingelheim RCV GmbH &amp; Co. KG Magyarországi Fióktelepe</t>
  </si>
  <si>
    <t>OFEV 150 MG LÁGY KAPSZULA</t>
  </si>
  <si>
    <t>ABIRATERON ZENTIVA 500 MG FILMTABLETTA</t>
  </si>
  <si>
    <t>60x buborékcsomagolásban átlátszó pvc/pvdc//al</t>
  </si>
  <si>
    <t>L02BX03</t>
  </si>
  <si>
    <t>abiraterone</t>
  </si>
  <si>
    <t>Zentiva Pharma Gyógyszermarketing Kereskedelmi és Szolgáltató Korlátolt Felelősségű Társaság</t>
  </si>
  <si>
    <t>ABIRATERONE QILU 500 MG FILMTABLETTA</t>
  </si>
  <si>
    <t>56x buborékcsomagolásban átlátszó pvc//al</t>
  </si>
  <si>
    <t>ABIRATERONE RICHTER 500 MG FILMTABLETTA</t>
  </si>
  <si>
    <t>Richter Gedeon Vegyészeti Gyár Nyilvánosan Működő Részvénytársaság</t>
  </si>
  <si>
    <t>ABIRATERONE VIPHARM 500 MG FILMTABLETTA</t>
  </si>
  <si>
    <t>TATICA 500 MG FILMTABLETTA</t>
  </si>
  <si>
    <t>6x10 buborékcsomagolásban al//pvc/pe/pvdc</t>
  </si>
  <si>
    <t>ZYTIGA 500 MG FILMTABLETTA</t>
  </si>
  <si>
    <t>56x buborékcsomagolásban</t>
  </si>
  <si>
    <t>Janssen-Cilag Gyógyszerkereskedelmi Marketing Szolgáltató Korlátolt Felelősségű Társaság</t>
  </si>
  <si>
    <t>ARBICEN 240 MG GYOMORNEDV-ELLENÁLLÓ KEMÉNY KAPSZULA</t>
  </si>
  <si>
    <t>56x buborékcsomagolásban opa/al/pvc//al</t>
  </si>
  <si>
    <t>L04AX07</t>
  </si>
  <si>
    <t>dimetil-fumarát</t>
  </si>
  <si>
    <t>DIMETHYL FUMARATE GEDEON RICHTER 240 MG GYOMORNEDV-ELLENÁLLÓ KEMÉNY KAPSZULA</t>
  </si>
  <si>
    <t>56x buborékcsomagolásban átlátszatlan pvc/pe/pvdc//al naptárjelzésű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</si>
  <si>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</si>
  <si>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</si>
  <si>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</si>
  <si>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</si>
  <si>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Amgen Gyógyszerkereskedelmi Korlátolt Felelősségű Társaság</t>
  </si>
  <si>
    <t>DOLFORIN 25 MIKROGRAMM/ÓRA TRANSZDERMÁLIS TAPASZ</t>
  </si>
  <si>
    <t>10x tasakban papír/pet/al/amab</t>
  </si>
  <si>
    <t>N02AB03</t>
  </si>
  <si>
    <t>fentanyl</t>
  </si>
  <si>
    <t>10x tasakban papír/pet/pe/al/koextrudált pa</t>
  </si>
  <si>
    <t>NOACID 20 MG GYOMORNEDV-ELLENÁLLÓ TABLETTA</t>
  </si>
  <si>
    <t>28x buborékcsomagolásban (al/al)</t>
  </si>
  <si>
    <t>A02BC02</t>
  </si>
  <si>
    <t>pantoprazol</t>
  </si>
  <si>
    <t>KARDATUXAN 15 MG FILMTABLETTA</t>
  </si>
  <si>
    <t>30x buborékcsomagolásban al//al (ezüst színű, lágy opa/al/pvc fóliából és kemény alumínium fóliából álló)</t>
  </si>
  <si>
    <t>KARDATUXAN 20 MG FILMTABLETTA</t>
  </si>
  <si>
    <t>EVEROLIMUS ONKOGEN 10 MG TABLETTA</t>
  </si>
  <si>
    <t>Onkogen Gyógyszerkereskedelmi Korlátolt Felelősségű Társaság</t>
  </si>
  <si>
    <t>VERIMMUS 10 MG TABLETTA</t>
  </si>
  <si>
    <t>30x buborékcsomagolásban (3x10) opa/al/pvc//al</t>
  </si>
  <si>
    <t>30x buborékcsomagolásban (6x5) opa/al/pvc//al</t>
  </si>
  <si>
    <t>PAZOPANIB GEDEON RICHTER 400 MG FILMTABLETTA</t>
  </si>
  <si>
    <t>PAZOPANIB ONKOGEN 400 MG FILMTABLETTA</t>
  </si>
  <si>
    <t>60x hdpe tartályban</t>
  </si>
  <si>
    <t>PAZOPANIB TEVA 400 MG FILMTABLETTA</t>
  </si>
  <si>
    <t>Teva Gyógyszergyár Zártkörűen Működő Részvénytársaság</t>
  </si>
  <si>
    <t>PAZOPANIB ZENTIVA 400 MG FILMTABLETTA</t>
  </si>
  <si>
    <t>VOTRIENT 400 MG FILMTABLETTA</t>
  </si>
  <si>
    <t>Novartis Hungária Egészségügyi Korlátolt Felelősségű Társaság</t>
  </si>
  <si>
    <t>NINTEDANIB SANDOZ 100 MG LÁGY KAPSZULA</t>
  </si>
  <si>
    <t>60x1 adagonként perforált buborékcsomagolásban opa/al/pvc-alumínium</t>
  </si>
  <si>
    <t>Sandoz Hungária Kereskedelmi Korlátolt Felelősségű Társaság</t>
  </si>
  <si>
    <t>NINTEDANIB SANDOZ 150 MG LÁGY KAPSZULA</t>
  </si>
  <si>
    <t>NINTEDANIB TEVA GMBH 100 MG LÁGY KAPSZULA</t>
  </si>
  <si>
    <t>NINTEDANIB TEVA GMBH 150 MG LÁGY KAPSZULA</t>
  </si>
  <si>
    <t>ABIRATERONE PHARMASCIENCE 500 MG FILMTABLETTA</t>
  </si>
  <si>
    <t>60x átlátszó buborékcsomagolásban pvdc/pe/pvc//al</t>
  </si>
  <si>
    <t>DIMETIL-FUMARÁT SANDOZ 240 MG GYOMORNEDV-ELLENÁLLÓ KEMÉNY KAPSZULA</t>
  </si>
  <si>
    <t>56x buborékcsomagolásban al//pvc/pvdc</t>
  </si>
  <si>
    <t>LEVIL 750 MG FILMTABLETTA</t>
  </si>
  <si>
    <t>60x buborékcsomagolásban pvc//al</t>
  </si>
  <si>
    <t>N03AX14</t>
  </si>
  <si>
    <t>levetiracetam</t>
  </si>
  <si>
    <t>Meditop Gyógyszeripari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</si>
</sst>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65" fontId="3" fillId="0" borderId="1" xfId="1" applyNumberFormat="1" applyFont="1" applyFill="1" applyBorder="1"/>
    <xf numFmtId="10" fontId="3" fillId="0" borderId="1" xfId="2" applyNumberFormat="1" applyFont="1" applyFill="1" applyBorder="1"/>
    <xf numFmtId="164" fontId="3" fillId="0" borderId="1" xfId="1" applyFont="1" applyFill="1" applyBorder="1"/>
    <xf numFmtId="165" fontId="3" fillId="0" borderId="0" xfId="1" applyNumberFormat="1" applyFont="1" applyFill="1"/>
    <xf numFmtId="0" fontId="3" fillId="0" borderId="0" xfId="0" applyFont="1" applyFill="1"/>
    <xf numFmtId="164" fontId="3" fillId="0" borderId="0" xfId="1" applyFont="1" applyFill="1"/>
    <xf numFmtId="0" fontId="0" fillId="2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0" xfId="0" applyFont="1"/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90" zoomScaleNormal="90" workbookViewId="0">
      <pane ySplit="1" topLeftCell="A2" activePane="bottomLeft" state="frozen"/>
      <selection pane="bottomLeft" activeCell="B14" sqref="B14"/>
    </sheetView>
  </sheetViews>
  <sheetFormatPr defaultRowHeight="14.4" x14ac:dyDescent="0.3"/>
  <cols>
    <col min="1" max="1" width="12.44140625" style="14" customWidth="1"/>
    <col min="2" max="2" width="45.44140625" style="14" customWidth="1"/>
    <col min="3" max="3" width="21.109375" style="14" customWidth="1"/>
    <col min="4" max="4" width="8.88671875" style="14"/>
    <col min="5" max="5" width="13.33203125" style="14" customWidth="1"/>
    <col min="6" max="6" width="8.88671875" style="14"/>
    <col min="7" max="7" width="19.33203125" style="5" customWidth="1"/>
    <col min="8" max="8" width="12.33203125" style="5" bestFit="1" customWidth="1"/>
    <col min="9" max="9" width="13.33203125" style="6" customWidth="1"/>
    <col min="10" max="10" width="11.44140625" style="5" bestFit="1" customWidth="1"/>
    <col min="11" max="11" width="12.44140625" style="5" bestFit="1" customWidth="1"/>
    <col min="12" max="12" width="12.44140625" style="7" bestFit="1" customWidth="1"/>
    <col min="13" max="13" width="14.109375" style="7" customWidth="1"/>
    <col min="14" max="14" width="58.5546875" style="14" customWidth="1"/>
    <col min="15" max="16384" width="8.88671875" style="14"/>
  </cols>
  <sheetData>
    <row r="1" spans="1:14" s="12" customFormat="1" ht="43.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9" t="s">
        <v>9</v>
      </c>
      <c r="K1" s="9" t="s">
        <v>10</v>
      </c>
      <c r="L1" s="11" t="s">
        <v>11</v>
      </c>
      <c r="M1" s="11" t="s">
        <v>12</v>
      </c>
      <c r="N1" s="8" t="s">
        <v>13</v>
      </c>
    </row>
    <row r="2" spans="1:14" x14ac:dyDescent="0.3">
      <c r="A2" s="13">
        <v>210710803</v>
      </c>
      <c r="B2" s="13" t="s">
        <v>47</v>
      </c>
      <c r="C2" s="13" t="s">
        <v>43</v>
      </c>
      <c r="D2" s="13" t="s">
        <v>44</v>
      </c>
      <c r="E2" s="13" t="s">
        <v>45</v>
      </c>
      <c r="F2" s="13">
        <v>22.5</v>
      </c>
      <c r="G2" s="2">
        <v>752813</v>
      </c>
      <c r="H2" s="2">
        <v>325215</v>
      </c>
      <c r="I2" s="3">
        <v>0.5680002869238443</v>
      </c>
      <c r="J2" s="2">
        <v>786927</v>
      </c>
      <c r="K2" s="2">
        <v>340514</v>
      </c>
      <c r="L2" s="4">
        <f>J2/F2</f>
        <v>34974.533333333333</v>
      </c>
      <c r="M2" s="4">
        <f>K2/F2</f>
        <v>15133.955555555556</v>
      </c>
      <c r="N2" s="13" t="s">
        <v>46</v>
      </c>
    </row>
    <row r="3" spans="1:14" x14ac:dyDescent="0.3">
      <c r="A3" s="13">
        <v>210710780</v>
      </c>
      <c r="B3" s="13" t="s">
        <v>42</v>
      </c>
      <c r="C3" s="13" t="s">
        <v>43</v>
      </c>
      <c r="D3" s="13" t="s">
        <v>44</v>
      </c>
      <c r="E3" s="13" t="s">
        <v>45</v>
      </c>
      <c r="F3" s="13">
        <v>15</v>
      </c>
      <c r="G3" s="2">
        <v>395000</v>
      </c>
      <c r="H3" s="2">
        <v>170640</v>
      </c>
      <c r="I3" s="3">
        <v>0.56800000000000006</v>
      </c>
      <c r="J3" s="2">
        <v>413370</v>
      </c>
      <c r="K3" s="2">
        <v>179138</v>
      </c>
      <c r="L3" s="4">
        <f>J3/F3</f>
        <v>27558</v>
      </c>
      <c r="M3" s="4">
        <f>K3/F3</f>
        <v>11942.533333333333</v>
      </c>
      <c r="N3" s="13" t="s">
        <v>46</v>
      </c>
    </row>
    <row r="4" spans="1:14" x14ac:dyDescent="0.3">
      <c r="A4" s="13">
        <v>210925610</v>
      </c>
      <c r="B4" s="13" t="s">
        <v>91</v>
      </c>
      <c r="C4" s="13" t="s">
        <v>40</v>
      </c>
      <c r="D4" s="13" t="s">
        <v>36</v>
      </c>
      <c r="E4" s="13" t="s">
        <v>37</v>
      </c>
      <c r="F4" s="13">
        <v>30</v>
      </c>
      <c r="G4" s="2">
        <v>457044</v>
      </c>
      <c r="H4" s="2">
        <v>254000</v>
      </c>
      <c r="I4" s="3">
        <v>0.44425482010484763</v>
      </c>
      <c r="J4" s="2">
        <v>478144</v>
      </c>
      <c r="K4" s="2">
        <v>266166</v>
      </c>
      <c r="L4" s="4">
        <f>J4/F4</f>
        <v>15938.133333333333</v>
      </c>
      <c r="M4" s="4">
        <f>K4/F4</f>
        <v>8872.2000000000007</v>
      </c>
      <c r="N4" s="13" t="s">
        <v>56</v>
      </c>
    </row>
    <row r="5" spans="1:14" x14ac:dyDescent="0.3">
      <c r="A5" s="13">
        <v>210441690</v>
      </c>
      <c r="B5" s="13" t="s">
        <v>97</v>
      </c>
      <c r="C5" s="13" t="s">
        <v>93</v>
      </c>
      <c r="D5" s="13" t="s">
        <v>36</v>
      </c>
      <c r="E5" s="13" t="s">
        <v>37</v>
      </c>
      <c r="F5" s="13">
        <v>30</v>
      </c>
      <c r="G5" s="2">
        <v>457044</v>
      </c>
      <c r="H5" s="2">
        <v>254000</v>
      </c>
      <c r="I5" s="3">
        <v>0.44425482010484763</v>
      </c>
      <c r="J5" s="2">
        <v>478144</v>
      </c>
      <c r="K5" s="2">
        <v>266166</v>
      </c>
      <c r="L5" s="4">
        <f>J5/F5</f>
        <v>15938.133333333333</v>
      </c>
      <c r="M5" s="4">
        <f>K5/F5</f>
        <v>8872.2000000000007</v>
      </c>
      <c r="N5" s="13" t="s">
        <v>98</v>
      </c>
    </row>
    <row r="6" spans="1:14" x14ac:dyDescent="0.3">
      <c r="A6" s="13">
        <v>210436784</v>
      </c>
      <c r="B6" s="13" t="s">
        <v>69</v>
      </c>
      <c r="C6" s="13" t="s">
        <v>70</v>
      </c>
      <c r="D6" s="13" t="s">
        <v>71</v>
      </c>
      <c r="E6" s="13" t="s">
        <v>72</v>
      </c>
      <c r="F6" s="13">
        <v>181.81818181818201</v>
      </c>
      <c r="G6" s="2">
        <v>49079</v>
      </c>
      <c r="H6" s="2">
        <v>27747</v>
      </c>
      <c r="I6" s="3">
        <f>1-(H6/G6)</f>
        <v>0.43464618268505884</v>
      </c>
      <c r="J6" s="2">
        <v>52228</v>
      </c>
      <c r="K6" s="2">
        <v>29958</v>
      </c>
      <c r="L6" s="4">
        <f>J6/F6</f>
        <v>287.25399999999968</v>
      </c>
      <c r="M6" s="4">
        <f>K6/F6</f>
        <v>164.76899999999983</v>
      </c>
      <c r="N6" s="13" t="s">
        <v>73</v>
      </c>
    </row>
    <row r="7" spans="1:14" x14ac:dyDescent="0.3">
      <c r="A7" s="13">
        <v>210670168</v>
      </c>
      <c r="B7" s="13" t="s">
        <v>20</v>
      </c>
      <c r="C7" s="13" t="s">
        <v>21</v>
      </c>
      <c r="D7" s="13" t="s">
        <v>22</v>
      </c>
      <c r="E7" s="13" t="s">
        <v>23</v>
      </c>
      <c r="F7" s="13">
        <v>35</v>
      </c>
      <c r="G7" s="2">
        <v>944839</v>
      </c>
      <c r="H7" s="2">
        <v>566903</v>
      </c>
      <c r="I7" s="3">
        <v>0.40000042335255004</v>
      </c>
      <c r="J7" s="2">
        <v>987402</v>
      </c>
      <c r="K7" s="2">
        <v>592837</v>
      </c>
      <c r="L7" s="4">
        <f>J7/F7</f>
        <v>28211.485714285714</v>
      </c>
      <c r="M7" s="4">
        <f>K7/F7</f>
        <v>16938.2</v>
      </c>
      <c r="N7" s="13" t="s">
        <v>24</v>
      </c>
    </row>
    <row r="8" spans="1:14" ht="12.75" customHeight="1" x14ac:dyDescent="0.3">
      <c r="A8" s="13">
        <v>210924680</v>
      </c>
      <c r="B8" s="13" t="s">
        <v>94</v>
      </c>
      <c r="C8" s="13" t="s">
        <v>40</v>
      </c>
      <c r="D8" s="13" t="s">
        <v>36</v>
      </c>
      <c r="E8" s="13" t="s">
        <v>37</v>
      </c>
      <c r="F8" s="13">
        <v>30</v>
      </c>
      <c r="G8" s="2">
        <v>365635</v>
      </c>
      <c r="H8" s="2">
        <v>254000</v>
      </c>
      <c r="I8" s="3">
        <v>0.3053181451447482</v>
      </c>
      <c r="J8" s="2">
        <v>382713</v>
      </c>
      <c r="K8" s="2">
        <v>266166</v>
      </c>
      <c r="L8" s="4">
        <f>J8/F8</f>
        <v>12757.1</v>
      </c>
      <c r="M8" s="4">
        <f>K8/F8</f>
        <v>8872.2000000000007</v>
      </c>
      <c r="N8" s="13" t="s">
        <v>95</v>
      </c>
    </row>
    <row r="9" spans="1:14" x14ac:dyDescent="0.3">
      <c r="A9" s="13">
        <v>210992201</v>
      </c>
      <c r="B9" s="13" t="s">
        <v>102</v>
      </c>
      <c r="C9" s="13" t="s">
        <v>100</v>
      </c>
      <c r="D9" s="13" t="s">
        <v>44</v>
      </c>
      <c r="E9" s="13" t="s">
        <v>45</v>
      </c>
      <c r="F9" s="13">
        <v>22.5</v>
      </c>
      <c r="G9" s="2">
        <v>451688</v>
      </c>
      <c r="H9" s="2">
        <v>325215</v>
      </c>
      <c r="I9" s="3">
        <v>0.28000079701032576</v>
      </c>
      <c r="J9" s="2">
        <v>472552</v>
      </c>
      <c r="K9" s="2">
        <v>340514</v>
      </c>
      <c r="L9" s="4">
        <f>J9/F9</f>
        <v>21002.31111111111</v>
      </c>
      <c r="M9" s="4">
        <f>K9/F9</f>
        <v>15133.955555555556</v>
      </c>
      <c r="N9" s="13" t="s">
        <v>101</v>
      </c>
    </row>
    <row r="10" spans="1:14" x14ac:dyDescent="0.3">
      <c r="A10" s="13">
        <v>210992196</v>
      </c>
      <c r="B10" s="13" t="s">
        <v>99</v>
      </c>
      <c r="C10" s="13" t="s">
        <v>100</v>
      </c>
      <c r="D10" s="13" t="s">
        <v>44</v>
      </c>
      <c r="E10" s="13" t="s">
        <v>45</v>
      </c>
      <c r="F10" s="13">
        <v>15</v>
      </c>
      <c r="G10" s="2">
        <v>237000</v>
      </c>
      <c r="H10" s="2">
        <v>170640</v>
      </c>
      <c r="I10" s="3">
        <v>0.28000000000000003</v>
      </c>
      <c r="J10" s="2">
        <v>248418</v>
      </c>
      <c r="K10" s="2">
        <v>179138</v>
      </c>
      <c r="L10" s="4">
        <f>J10/F10</f>
        <v>16561.2</v>
      </c>
      <c r="M10" s="4">
        <f>K10/F10</f>
        <v>11942.533333333333</v>
      </c>
      <c r="N10" s="13" t="s">
        <v>101</v>
      </c>
    </row>
    <row r="11" spans="1:14" x14ac:dyDescent="0.3">
      <c r="A11" s="13">
        <v>210517116</v>
      </c>
      <c r="B11" s="13" t="s">
        <v>109</v>
      </c>
      <c r="C11" s="13" t="s">
        <v>110</v>
      </c>
      <c r="D11" s="13" t="s">
        <v>111</v>
      </c>
      <c r="E11" s="13" t="s">
        <v>112</v>
      </c>
      <c r="F11" s="13">
        <v>30</v>
      </c>
      <c r="G11" s="2">
        <v>7435</v>
      </c>
      <c r="H11" s="2">
        <v>5948</v>
      </c>
      <c r="I11" s="3">
        <v>0.19999999999999996</v>
      </c>
      <c r="J11" s="2">
        <v>8752</v>
      </c>
      <c r="K11" s="2">
        <v>7200</v>
      </c>
      <c r="L11" s="4">
        <f>J11/F11</f>
        <v>291.73333333333335</v>
      </c>
      <c r="M11" s="4">
        <f>K11/F11</f>
        <v>240</v>
      </c>
      <c r="N11" s="13" t="s">
        <v>113</v>
      </c>
    </row>
    <row r="12" spans="1:14" x14ac:dyDescent="0.3">
      <c r="A12" s="13">
        <v>210992170</v>
      </c>
      <c r="B12" s="13" t="s">
        <v>103</v>
      </c>
      <c r="C12" s="13" t="s">
        <v>100</v>
      </c>
      <c r="D12" s="13" t="s">
        <v>44</v>
      </c>
      <c r="E12" s="13" t="s">
        <v>45</v>
      </c>
      <c r="F12" s="13">
        <v>15</v>
      </c>
      <c r="G12" s="2">
        <v>189600</v>
      </c>
      <c r="H12" s="2">
        <v>170640</v>
      </c>
      <c r="I12" s="3">
        <v>9.9999999999999978E-2</v>
      </c>
      <c r="J12" s="2">
        <v>198932</v>
      </c>
      <c r="K12" s="2">
        <v>179138</v>
      </c>
      <c r="L12" s="4">
        <f>J12/F12</f>
        <v>13262.133333333333</v>
      </c>
      <c r="M12" s="4">
        <f>K12/F12</f>
        <v>11942.533333333333</v>
      </c>
      <c r="N12" s="13" t="s">
        <v>95</v>
      </c>
    </row>
    <row r="13" spans="1:14" x14ac:dyDescent="0.3">
      <c r="A13" s="13">
        <v>210992188</v>
      </c>
      <c r="B13" s="13" t="s">
        <v>104</v>
      </c>
      <c r="C13" s="13" t="s">
        <v>100</v>
      </c>
      <c r="D13" s="13" t="s">
        <v>44</v>
      </c>
      <c r="E13" s="13" t="s">
        <v>45</v>
      </c>
      <c r="F13" s="13">
        <v>22.5</v>
      </c>
      <c r="G13" s="2">
        <v>361350</v>
      </c>
      <c r="H13" s="2">
        <v>325215</v>
      </c>
      <c r="I13" s="3">
        <v>9.9999999999999978E-2</v>
      </c>
      <c r="J13" s="2">
        <v>378239</v>
      </c>
      <c r="K13" s="2">
        <v>340514</v>
      </c>
      <c r="L13" s="4">
        <f>J13/F13</f>
        <v>16810.62222222222</v>
      </c>
      <c r="M13" s="4">
        <f>K13/F13</f>
        <v>15133.955555555556</v>
      </c>
      <c r="N13" s="13" t="s">
        <v>95</v>
      </c>
    </row>
    <row r="14" spans="1:14" x14ac:dyDescent="0.3">
      <c r="A14" s="13">
        <v>210922264</v>
      </c>
      <c r="B14" s="13" t="s">
        <v>96</v>
      </c>
      <c r="C14" s="13" t="s">
        <v>93</v>
      </c>
      <c r="D14" s="13" t="s">
        <v>36</v>
      </c>
      <c r="E14" s="13" t="s">
        <v>37</v>
      </c>
      <c r="F14" s="13">
        <v>30</v>
      </c>
      <c r="G14" s="2">
        <v>282000</v>
      </c>
      <c r="H14" s="2">
        <v>253990</v>
      </c>
      <c r="I14" s="3">
        <v>9.9326241134751747E-2</v>
      </c>
      <c r="J14" s="2">
        <v>295398</v>
      </c>
      <c r="K14" s="2">
        <v>266156</v>
      </c>
      <c r="L14" s="4">
        <f>J14/F14</f>
        <v>9846.6</v>
      </c>
      <c r="M14" s="4">
        <f>K14/F14</f>
        <v>8871.8666666666668</v>
      </c>
      <c r="N14" s="13" t="s">
        <v>52</v>
      </c>
    </row>
    <row r="15" spans="1:14" x14ac:dyDescent="0.3">
      <c r="A15" s="13">
        <v>210947531</v>
      </c>
      <c r="B15" s="13" t="s">
        <v>39</v>
      </c>
      <c r="C15" s="13" t="s">
        <v>40</v>
      </c>
      <c r="D15" s="13" t="s">
        <v>36</v>
      </c>
      <c r="E15" s="13" t="s">
        <v>37</v>
      </c>
      <c r="F15" s="13">
        <v>30</v>
      </c>
      <c r="G15" s="2">
        <v>267900</v>
      </c>
      <c r="H15" s="2">
        <v>254000</v>
      </c>
      <c r="I15" s="3">
        <v>5.1885031728256759E-2</v>
      </c>
      <c r="J15" s="2">
        <v>280678</v>
      </c>
      <c r="K15" s="2">
        <v>266166</v>
      </c>
      <c r="L15" s="4">
        <f>J15/F15</f>
        <v>9355.9333333333325</v>
      </c>
      <c r="M15" s="4">
        <f>K15/F15</f>
        <v>8872.2000000000007</v>
      </c>
      <c r="N15" s="13" t="s">
        <v>41</v>
      </c>
    </row>
    <row r="16" spans="1:14" x14ac:dyDescent="0.3">
      <c r="A16" s="13">
        <v>210950194</v>
      </c>
      <c r="B16" s="13" t="s">
        <v>63</v>
      </c>
      <c r="C16" s="13" t="s">
        <v>64</v>
      </c>
      <c r="D16" s="13" t="s">
        <v>65</v>
      </c>
      <c r="E16" s="13" t="s">
        <v>66</v>
      </c>
      <c r="F16" s="13">
        <v>28</v>
      </c>
      <c r="G16" s="2">
        <v>164411</v>
      </c>
      <c r="H16" s="2">
        <v>156190</v>
      </c>
      <c r="I16" s="3">
        <v>5.0002737043141843E-2</v>
      </c>
      <c r="J16" s="2">
        <v>172635</v>
      </c>
      <c r="K16" s="2">
        <v>164052</v>
      </c>
      <c r="L16" s="4">
        <f>J16/F16</f>
        <v>6165.5357142857147</v>
      </c>
      <c r="M16" s="4">
        <f>K16/F16</f>
        <v>5859</v>
      </c>
      <c r="N16" s="13" t="s">
        <v>18</v>
      </c>
    </row>
    <row r="17" spans="1:14" x14ac:dyDescent="0.3">
      <c r="A17" s="13">
        <v>210968723</v>
      </c>
      <c r="B17" s="13" t="s">
        <v>67</v>
      </c>
      <c r="C17" s="13" t="s">
        <v>68</v>
      </c>
      <c r="D17" s="13" t="s">
        <v>65</v>
      </c>
      <c r="E17" s="13" t="s">
        <v>66</v>
      </c>
      <c r="F17" s="13">
        <v>28</v>
      </c>
      <c r="G17" s="2">
        <v>164411</v>
      </c>
      <c r="H17" s="2">
        <v>156190</v>
      </c>
      <c r="I17" s="3">
        <v>5.0002737043141843E-2</v>
      </c>
      <c r="J17" s="2">
        <v>172635</v>
      </c>
      <c r="K17" s="2">
        <v>164052</v>
      </c>
      <c r="L17" s="4">
        <f>J17/F17</f>
        <v>6165.5357142857147</v>
      </c>
      <c r="M17" s="4">
        <f>K17/F17</f>
        <v>5859</v>
      </c>
      <c r="N17" s="13" t="s">
        <v>56</v>
      </c>
    </row>
    <row r="18" spans="1:14" x14ac:dyDescent="0.3">
      <c r="A18" s="13">
        <v>210942078</v>
      </c>
      <c r="B18" s="13" t="s">
        <v>107</v>
      </c>
      <c r="C18" s="13" t="s">
        <v>108</v>
      </c>
      <c r="D18" s="13" t="s">
        <v>65</v>
      </c>
      <c r="E18" s="13" t="s">
        <v>66</v>
      </c>
      <c r="F18" s="13">
        <v>28</v>
      </c>
      <c r="G18" s="2">
        <v>164411</v>
      </c>
      <c r="H18" s="2">
        <v>156190</v>
      </c>
      <c r="I18" s="3">
        <v>5.0002737043141843E-2</v>
      </c>
      <c r="J18" s="2">
        <v>172635</v>
      </c>
      <c r="K18" s="2">
        <v>164052</v>
      </c>
      <c r="L18" s="4">
        <f>J18/F18</f>
        <v>6165.5357142857147</v>
      </c>
      <c r="M18" s="4">
        <f>K18/F18</f>
        <v>5859</v>
      </c>
      <c r="N18" s="13" t="s">
        <v>101</v>
      </c>
    </row>
    <row r="19" spans="1:14" x14ac:dyDescent="0.3">
      <c r="A19" s="13">
        <v>210230942</v>
      </c>
      <c r="B19" s="13" t="s">
        <v>79</v>
      </c>
      <c r="C19" s="13" t="s">
        <v>80</v>
      </c>
      <c r="D19" s="13" t="s">
        <v>81</v>
      </c>
      <c r="E19" s="13" t="s">
        <v>82</v>
      </c>
      <c r="F19" s="13">
        <v>14</v>
      </c>
      <c r="G19" s="2">
        <v>398</v>
      </c>
      <c r="H19" s="2">
        <v>394</v>
      </c>
      <c r="I19" s="3">
        <v>1.0050251256281451E-2</v>
      </c>
      <c r="J19" s="2">
        <v>546</v>
      </c>
      <c r="K19" s="2">
        <v>540</v>
      </c>
      <c r="L19" s="4">
        <f>J19/F19</f>
        <v>39</v>
      </c>
      <c r="M19" s="4">
        <f>K19/F19</f>
        <v>38.571428571428569</v>
      </c>
      <c r="N19" s="13" t="s">
        <v>18</v>
      </c>
    </row>
    <row r="20" spans="1:14" x14ac:dyDescent="0.3">
      <c r="A20" s="13">
        <v>210972269</v>
      </c>
      <c r="B20" s="13" t="s">
        <v>34</v>
      </c>
      <c r="C20" s="13" t="s">
        <v>35</v>
      </c>
      <c r="D20" s="13" t="s">
        <v>36</v>
      </c>
      <c r="E20" s="13" t="s">
        <v>37</v>
      </c>
      <c r="F20" s="13">
        <v>30</v>
      </c>
      <c r="G20" s="2">
        <v>254505</v>
      </c>
      <c r="H20" s="2">
        <v>254000</v>
      </c>
      <c r="I20" s="3">
        <v>1.9842439244808219E-3</v>
      </c>
      <c r="J20" s="2">
        <v>266693</v>
      </c>
      <c r="K20" s="2">
        <v>266166</v>
      </c>
      <c r="L20" s="4">
        <f>J20/F20</f>
        <v>8889.7666666666664</v>
      </c>
      <c r="M20" s="4">
        <f>K20/F20</f>
        <v>8872.2000000000007</v>
      </c>
      <c r="N20" s="13" t="s">
        <v>38</v>
      </c>
    </row>
    <row r="21" spans="1:14" x14ac:dyDescent="0.3">
      <c r="A21" s="13">
        <v>211027342</v>
      </c>
      <c r="B21" s="13" t="s">
        <v>92</v>
      </c>
      <c r="C21" s="13" t="s">
        <v>93</v>
      </c>
      <c r="D21" s="13" t="s">
        <v>36</v>
      </c>
      <c r="E21" s="13" t="s">
        <v>37</v>
      </c>
      <c r="F21" s="13">
        <v>30</v>
      </c>
      <c r="G21" s="2">
        <v>254504</v>
      </c>
      <c r="H21" s="2">
        <v>254000</v>
      </c>
      <c r="I21" s="3">
        <v>1.9803225096658439E-3</v>
      </c>
      <c r="J21" s="2">
        <v>266692</v>
      </c>
      <c r="K21" s="2">
        <v>266166</v>
      </c>
      <c r="L21" s="4">
        <f>J21/F21</f>
        <v>8889.7333333333336</v>
      </c>
      <c r="M21" s="4">
        <f>K21/F21</f>
        <v>8872.2000000000007</v>
      </c>
      <c r="N21" s="13" t="s">
        <v>87</v>
      </c>
    </row>
    <row r="22" spans="1:14" x14ac:dyDescent="0.3">
      <c r="A22" s="13">
        <v>210944169</v>
      </c>
      <c r="B22" s="13" t="s">
        <v>14</v>
      </c>
      <c r="C22" s="13" t="s">
        <v>15</v>
      </c>
      <c r="D22" s="13" t="s">
        <v>16</v>
      </c>
      <c r="E22" s="13" t="s">
        <v>17</v>
      </c>
      <c r="F22" s="13">
        <v>42</v>
      </c>
      <c r="G22" s="2">
        <v>4521</v>
      </c>
      <c r="H22" s="2">
        <v>4519</v>
      </c>
      <c r="I22" s="3">
        <v>4.4238000442375913E-4</v>
      </c>
      <c r="J22" s="2">
        <v>5570</v>
      </c>
      <c r="K22" s="2">
        <v>5567</v>
      </c>
      <c r="L22" s="4">
        <f>J22/F22</f>
        <v>132.61904761904762</v>
      </c>
      <c r="M22" s="4">
        <f>K22/F22</f>
        <v>132.54761904761904</v>
      </c>
      <c r="N22" s="13" t="s">
        <v>18</v>
      </c>
    </row>
    <row r="23" spans="1:14" x14ac:dyDescent="0.3">
      <c r="A23" s="13">
        <v>210936386</v>
      </c>
      <c r="B23" s="13" t="s">
        <v>83</v>
      </c>
      <c r="C23" s="13" t="s">
        <v>84</v>
      </c>
      <c r="D23" s="13" t="s">
        <v>16</v>
      </c>
      <c r="E23" s="13" t="s">
        <v>17</v>
      </c>
      <c r="F23" s="13">
        <v>45</v>
      </c>
      <c r="G23" s="2">
        <v>4844</v>
      </c>
      <c r="H23" s="2">
        <v>4842</v>
      </c>
      <c r="I23" s="3">
        <v>4.1288191577204536E-4</v>
      </c>
      <c r="J23" s="2">
        <v>5967</v>
      </c>
      <c r="K23" s="2">
        <v>5965</v>
      </c>
      <c r="L23" s="4">
        <f>J23/F23</f>
        <v>132.6</v>
      </c>
      <c r="M23" s="4">
        <f>K23/F23</f>
        <v>132.55555555555554</v>
      </c>
      <c r="N23" s="13" t="s">
        <v>56</v>
      </c>
    </row>
    <row r="24" spans="1:14" x14ac:dyDescent="0.3">
      <c r="A24" s="13">
        <v>210944177</v>
      </c>
      <c r="B24" s="13" t="s">
        <v>19</v>
      </c>
      <c r="C24" s="13" t="s">
        <v>15</v>
      </c>
      <c r="D24" s="13" t="s">
        <v>16</v>
      </c>
      <c r="E24" s="13" t="s">
        <v>17</v>
      </c>
      <c r="F24" s="13">
        <v>56</v>
      </c>
      <c r="G24" s="2">
        <v>6028</v>
      </c>
      <c r="H24" s="2">
        <v>6026</v>
      </c>
      <c r="I24" s="3">
        <v>3.3178500331787486E-4</v>
      </c>
      <c r="J24" s="2">
        <v>7283</v>
      </c>
      <c r="K24" s="2">
        <v>7281</v>
      </c>
      <c r="L24" s="4">
        <f>J24/F24</f>
        <v>130.05357142857142</v>
      </c>
      <c r="M24" s="4">
        <f>K24/F24</f>
        <v>130.01785714285714</v>
      </c>
      <c r="N24" s="13" t="s">
        <v>18</v>
      </c>
    </row>
    <row r="25" spans="1:14" x14ac:dyDescent="0.3">
      <c r="A25" s="13">
        <v>210761919</v>
      </c>
      <c r="B25" s="13" t="s">
        <v>60</v>
      </c>
      <c r="C25" s="13" t="s">
        <v>61</v>
      </c>
      <c r="D25" s="13" t="s">
        <v>50</v>
      </c>
      <c r="E25" s="13" t="s">
        <v>51</v>
      </c>
      <c r="F25" s="13">
        <v>28</v>
      </c>
      <c r="G25" s="2">
        <v>253585</v>
      </c>
      <c r="H25" s="2">
        <v>253515</v>
      </c>
      <c r="I25" s="3">
        <v>2.7604156397265101E-4</v>
      </c>
      <c r="J25" s="2">
        <v>265733</v>
      </c>
      <c r="K25" s="2">
        <v>265660</v>
      </c>
      <c r="L25" s="4">
        <f>J25/F25</f>
        <v>9490.4642857142862</v>
      </c>
      <c r="M25" s="4">
        <f>K25/F25</f>
        <v>9487.8571428571431</v>
      </c>
      <c r="N25" s="13" t="s">
        <v>62</v>
      </c>
    </row>
    <row r="26" spans="1:14" x14ac:dyDescent="0.3">
      <c r="A26" s="13">
        <v>210903781</v>
      </c>
      <c r="B26" s="13" t="s">
        <v>48</v>
      </c>
      <c r="C26" s="13" t="s">
        <v>49</v>
      </c>
      <c r="D26" s="13" t="s">
        <v>50</v>
      </c>
      <c r="E26" s="13" t="s">
        <v>51</v>
      </c>
      <c r="F26" s="13">
        <v>30</v>
      </c>
      <c r="G26" s="2">
        <v>271766</v>
      </c>
      <c r="H26" s="2">
        <v>271692</v>
      </c>
      <c r="I26" s="3">
        <v>2.7229307566067895E-4</v>
      </c>
      <c r="J26" s="2">
        <v>284714</v>
      </c>
      <c r="K26" s="2">
        <v>284636</v>
      </c>
      <c r="L26" s="4">
        <f>J26/F26</f>
        <v>9490.4666666666672</v>
      </c>
      <c r="M26" s="4">
        <f>K26/F26</f>
        <v>9487.8666666666668</v>
      </c>
      <c r="N26" s="13" t="s">
        <v>52</v>
      </c>
    </row>
    <row r="27" spans="1:14" x14ac:dyDescent="0.3">
      <c r="A27" s="13">
        <v>210925440</v>
      </c>
      <c r="B27" s="13" t="s">
        <v>105</v>
      </c>
      <c r="C27" s="13" t="s">
        <v>106</v>
      </c>
      <c r="D27" s="13" t="s">
        <v>50</v>
      </c>
      <c r="E27" s="13" t="s">
        <v>51</v>
      </c>
      <c r="F27" s="13">
        <v>30</v>
      </c>
      <c r="G27" s="2">
        <v>271766</v>
      </c>
      <c r="H27" s="2">
        <v>271692</v>
      </c>
      <c r="I27" s="3">
        <v>2.7229307566067895E-4</v>
      </c>
      <c r="J27" s="2">
        <v>284714</v>
      </c>
      <c r="K27" s="2">
        <v>284636</v>
      </c>
      <c r="L27" s="4">
        <f>J27/F27</f>
        <v>9490.4666666666672</v>
      </c>
      <c r="M27" s="4">
        <f>K27/F27</f>
        <v>9487.8666666666668</v>
      </c>
      <c r="N27" s="13" t="s">
        <v>41</v>
      </c>
    </row>
    <row r="28" spans="1:14" x14ac:dyDescent="0.3">
      <c r="A28" s="13">
        <v>210901551</v>
      </c>
      <c r="B28" s="13" t="s">
        <v>55</v>
      </c>
      <c r="C28" s="13" t="s">
        <v>43</v>
      </c>
      <c r="D28" s="13" t="s">
        <v>50</v>
      </c>
      <c r="E28" s="13" t="s">
        <v>51</v>
      </c>
      <c r="F28" s="13">
        <v>30</v>
      </c>
      <c r="G28" s="2">
        <v>271766</v>
      </c>
      <c r="H28" s="2">
        <v>271692</v>
      </c>
      <c r="I28" s="3">
        <v>2.7229307566067895E-4</v>
      </c>
      <c r="J28" s="2">
        <v>284714</v>
      </c>
      <c r="K28" s="2">
        <v>284636</v>
      </c>
      <c r="L28" s="4">
        <f>J28/F28</f>
        <v>9490.4666666666672</v>
      </c>
      <c r="M28" s="4">
        <f>K28/F28</f>
        <v>9487.8666666666668</v>
      </c>
      <c r="N28" s="13" t="s">
        <v>56</v>
      </c>
    </row>
    <row r="29" spans="1:14" x14ac:dyDescent="0.3">
      <c r="A29" s="13">
        <v>210920880</v>
      </c>
      <c r="B29" s="13" t="s">
        <v>57</v>
      </c>
      <c r="C29" s="13" t="s">
        <v>49</v>
      </c>
      <c r="D29" s="13" t="s">
        <v>50</v>
      </c>
      <c r="E29" s="13" t="s">
        <v>51</v>
      </c>
      <c r="F29" s="13">
        <v>30</v>
      </c>
      <c r="G29" s="2">
        <v>271766</v>
      </c>
      <c r="H29" s="2">
        <v>271692</v>
      </c>
      <c r="I29" s="3">
        <v>2.7229307566067895E-4</v>
      </c>
      <c r="J29" s="2">
        <v>284714</v>
      </c>
      <c r="K29" s="2">
        <v>284636</v>
      </c>
      <c r="L29" s="4">
        <f>J29/F29</f>
        <v>9490.4666666666672</v>
      </c>
      <c r="M29" s="4">
        <f>K29/F29</f>
        <v>9487.8666666666668</v>
      </c>
      <c r="N29" s="13" t="s">
        <v>29</v>
      </c>
    </row>
    <row r="30" spans="1:14" x14ac:dyDescent="0.3">
      <c r="A30" s="13">
        <v>210908294</v>
      </c>
      <c r="B30" s="13" t="s">
        <v>58</v>
      </c>
      <c r="C30" s="13" t="s">
        <v>59</v>
      </c>
      <c r="D30" s="13" t="s">
        <v>50</v>
      </c>
      <c r="E30" s="13" t="s">
        <v>51</v>
      </c>
      <c r="F30" s="13">
        <v>30</v>
      </c>
      <c r="G30" s="2">
        <v>271766</v>
      </c>
      <c r="H30" s="2">
        <v>271692</v>
      </c>
      <c r="I30" s="3">
        <v>2.7229307566067895E-4</v>
      </c>
      <c r="J30" s="2">
        <v>284714</v>
      </c>
      <c r="K30" s="2">
        <v>284636</v>
      </c>
      <c r="L30" s="4">
        <f>J30/F30</f>
        <v>9490.4666666666672</v>
      </c>
      <c r="M30" s="4">
        <f>K30/F30</f>
        <v>9487.8666666666668</v>
      </c>
      <c r="N30" s="13" t="s">
        <v>18</v>
      </c>
    </row>
    <row r="31" spans="1:14" x14ac:dyDescent="0.3">
      <c r="A31" s="13">
        <v>210931001</v>
      </c>
      <c r="B31" s="13" t="s">
        <v>53</v>
      </c>
      <c r="C31" s="13" t="s">
        <v>54</v>
      </c>
      <c r="D31" s="13" t="s">
        <v>50</v>
      </c>
      <c r="E31" s="13" t="s">
        <v>51</v>
      </c>
      <c r="F31" s="13">
        <v>28</v>
      </c>
      <c r="G31" s="2">
        <v>253580</v>
      </c>
      <c r="H31" s="2">
        <v>253515</v>
      </c>
      <c r="I31" s="3">
        <v>2.5632936351449587E-4</v>
      </c>
      <c r="J31" s="2">
        <v>265728</v>
      </c>
      <c r="K31" s="2">
        <v>265660</v>
      </c>
      <c r="L31" s="4">
        <f>J31/F31</f>
        <v>9490.2857142857138</v>
      </c>
      <c r="M31" s="4">
        <f>K31/F31</f>
        <v>9487.8571428571431</v>
      </c>
      <c r="N31" s="13" t="s">
        <v>41</v>
      </c>
    </row>
    <row r="32" spans="1:14" x14ac:dyDescent="0.3">
      <c r="A32" s="13">
        <v>210936310</v>
      </c>
      <c r="B32" s="13" t="s">
        <v>85</v>
      </c>
      <c r="C32" s="13" t="s">
        <v>84</v>
      </c>
      <c r="D32" s="13" t="s">
        <v>16</v>
      </c>
      <c r="E32" s="13" t="s">
        <v>17</v>
      </c>
      <c r="F32" s="13">
        <v>60</v>
      </c>
      <c r="G32" s="2">
        <v>6526</v>
      </c>
      <c r="H32" s="2">
        <v>6525</v>
      </c>
      <c r="I32" s="3">
        <v>1.5323322096227887E-4</v>
      </c>
      <c r="J32" s="2">
        <v>7803</v>
      </c>
      <c r="K32" s="2">
        <v>7802</v>
      </c>
      <c r="L32" s="4">
        <f>J32/F32</f>
        <v>130.05000000000001</v>
      </c>
      <c r="M32" s="4">
        <f>K32/F32</f>
        <v>130.03333333333333</v>
      </c>
      <c r="N32" s="13" t="s">
        <v>56</v>
      </c>
    </row>
    <row r="33" spans="1:14" x14ac:dyDescent="0.3">
      <c r="A33" s="13">
        <v>210269098</v>
      </c>
      <c r="B33" s="13" t="s">
        <v>74</v>
      </c>
      <c r="C33" s="13" t="s">
        <v>75</v>
      </c>
      <c r="D33" s="13" t="s">
        <v>76</v>
      </c>
      <c r="E33" s="13" t="s">
        <v>77</v>
      </c>
      <c r="F33" s="13">
        <v>15</v>
      </c>
      <c r="G33" s="2">
        <v>7501</v>
      </c>
      <c r="H33" s="2">
        <v>7500</v>
      </c>
      <c r="I33" s="3">
        <v>1.3331555792561733E-4</v>
      </c>
      <c r="J33" s="2">
        <v>8821</v>
      </c>
      <c r="K33" s="2">
        <v>8820</v>
      </c>
      <c r="L33" s="4">
        <f>J33/F33</f>
        <v>588.06666666666672</v>
      </c>
      <c r="M33" s="4">
        <f>K33/F33</f>
        <v>588</v>
      </c>
      <c r="N33" s="13" t="s">
        <v>56</v>
      </c>
    </row>
    <row r="34" spans="1:14" s="1" customFormat="1" x14ac:dyDescent="0.3">
      <c r="A34" s="13">
        <v>210979952</v>
      </c>
      <c r="B34" s="13" t="s">
        <v>74</v>
      </c>
      <c r="C34" s="13" t="s">
        <v>78</v>
      </c>
      <c r="D34" s="13" t="s">
        <v>76</v>
      </c>
      <c r="E34" s="13" t="s">
        <v>77</v>
      </c>
      <c r="F34" s="13">
        <v>15</v>
      </c>
      <c r="G34" s="2">
        <v>7501</v>
      </c>
      <c r="H34" s="2">
        <v>7500</v>
      </c>
      <c r="I34" s="3">
        <v>1.3331555792561733E-4</v>
      </c>
      <c r="J34" s="2">
        <v>8821</v>
      </c>
      <c r="K34" s="2">
        <v>8820</v>
      </c>
      <c r="L34" s="4">
        <f>J34/F34</f>
        <v>588.06666666666672</v>
      </c>
      <c r="M34" s="4">
        <f>K34/F34</f>
        <v>588</v>
      </c>
      <c r="N34" s="13" t="s">
        <v>56</v>
      </c>
    </row>
    <row r="35" spans="1:14" x14ac:dyDescent="0.3">
      <c r="A35" s="13">
        <v>210903074</v>
      </c>
      <c r="B35" s="13" t="s">
        <v>30</v>
      </c>
      <c r="C35" s="13" t="s">
        <v>31</v>
      </c>
      <c r="D35" s="13" t="s">
        <v>32</v>
      </c>
      <c r="E35" s="13" t="s">
        <v>33</v>
      </c>
      <c r="F35" s="13">
        <v>14</v>
      </c>
      <c r="G35" s="2">
        <v>228313</v>
      </c>
      <c r="H35" s="2">
        <v>228312</v>
      </c>
      <c r="I35" s="3">
        <v>4.3799520833553984E-6</v>
      </c>
      <c r="J35" s="2">
        <v>239349</v>
      </c>
      <c r="K35" s="2">
        <v>239348</v>
      </c>
      <c r="L35" s="4">
        <f>J35/F35</f>
        <v>17096.357142857141</v>
      </c>
      <c r="M35" s="4">
        <f>K35/F35</f>
        <v>17096.285714285714</v>
      </c>
      <c r="N35" s="13" t="s">
        <v>18</v>
      </c>
    </row>
    <row r="36" spans="1:14" s="1" customFormat="1" x14ac:dyDescent="0.3">
      <c r="A36" s="13">
        <v>210916506</v>
      </c>
      <c r="B36" s="13" t="s">
        <v>86</v>
      </c>
      <c r="C36" s="13" t="s">
        <v>26</v>
      </c>
      <c r="D36" s="13" t="s">
        <v>27</v>
      </c>
      <c r="E36" s="13" t="s">
        <v>28</v>
      </c>
      <c r="F36" s="13">
        <v>30</v>
      </c>
      <c r="G36" s="2">
        <v>307900</v>
      </c>
      <c r="H36" s="2">
        <v>307899</v>
      </c>
      <c r="I36" s="3">
        <v>3.2478077297559693E-6</v>
      </c>
      <c r="J36" s="2">
        <v>322438</v>
      </c>
      <c r="K36" s="2">
        <v>322437</v>
      </c>
      <c r="L36" s="4">
        <f>J36/F36</f>
        <v>10747.933333333332</v>
      </c>
      <c r="M36" s="4">
        <f>K36/F36</f>
        <v>10747.9</v>
      </c>
      <c r="N36" s="13" t="s">
        <v>87</v>
      </c>
    </row>
    <row r="37" spans="1:14" s="1" customFormat="1" x14ac:dyDescent="0.3">
      <c r="A37" s="13">
        <v>210865569</v>
      </c>
      <c r="B37" s="13" t="s">
        <v>25</v>
      </c>
      <c r="C37" s="13" t="s">
        <v>26</v>
      </c>
      <c r="D37" s="13" t="s">
        <v>27</v>
      </c>
      <c r="E37" s="13" t="s">
        <v>28</v>
      </c>
      <c r="F37" s="13">
        <v>30</v>
      </c>
      <c r="G37" s="2">
        <v>307900</v>
      </c>
      <c r="H37" s="2">
        <v>307899</v>
      </c>
      <c r="I37" s="3">
        <v>3.2478077297559693E-6</v>
      </c>
      <c r="J37" s="2">
        <v>322438</v>
      </c>
      <c r="K37" s="2">
        <v>322437</v>
      </c>
      <c r="L37" s="4">
        <f>J37/F37</f>
        <v>10747.933333333332</v>
      </c>
      <c r="M37" s="4">
        <f>K37/F37</f>
        <v>10747.9</v>
      </c>
      <c r="N37" s="13" t="s">
        <v>29</v>
      </c>
    </row>
    <row r="38" spans="1:14" x14ac:dyDescent="0.3">
      <c r="A38" s="13">
        <v>210867210</v>
      </c>
      <c r="B38" s="13" t="s">
        <v>88</v>
      </c>
      <c r="C38" s="13" t="s">
        <v>89</v>
      </c>
      <c r="D38" s="13" t="s">
        <v>27</v>
      </c>
      <c r="E38" s="13" t="s">
        <v>28</v>
      </c>
      <c r="F38" s="13">
        <v>30</v>
      </c>
      <c r="G38" s="2">
        <v>307900</v>
      </c>
      <c r="H38" s="2">
        <v>307899</v>
      </c>
      <c r="I38" s="3">
        <v>3.2478077297559693E-6</v>
      </c>
      <c r="J38" s="2">
        <v>322438</v>
      </c>
      <c r="K38" s="2">
        <v>322437</v>
      </c>
      <c r="L38" s="4">
        <f>J38/F38</f>
        <v>10747.933333333332</v>
      </c>
      <c r="M38" s="4">
        <f>K38/F38</f>
        <v>10747.9</v>
      </c>
      <c r="N38" s="13" t="s">
        <v>18</v>
      </c>
    </row>
    <row r="39" spans="1:14" x14ac:dyDescent="0.3">
      <c r="A39" s="13">
        <v>210867228</v>
      </c>
      <c r="B39" s="13" t="s">
        <v>88</v>
      </c>
      <c r="C39" s="13" t="s">
        <v>90</v>
      </c>
      <c r="D39" s="13" t="s">
        <v>27</v>
      </c>
      <c r="E39" s="13" t="s">
        <v>28</v>
      </c>
      <c r="F39" s="13">
        <v>30</v>
      </c>
      <c r="G39" s="2">
        <v>307900</v>
      </c>
      <c r="H39" s="2">
        <v>307899</v>
      </c>
      <c r="I39" s="3">
        <v>3.2478077297559693E-6</v>
      </c>
      <c r="J39" s="2">
        <v>322438</v>
      </c>
      <c r="K39" s="2">
        <v>322437</v>
      </c>
      <c r="L39" s="4">
        <f>J39/F39</f>
        <v>10747.933333333332</v>
      </c>
      <c r="M39" s="4">
        <f>K39/F39</f>
        <v>10747.9</v>
      </c>
      <c r="N39" s="13" t="s">
        <v>18</v>
      </c>
    </row>
  </sheetData>
  <autoFilter ref="A1:N39">
    <sortState ref="A2:N39">
      <sortCondition descending="1" ref="I1"/>
    </sortState>
  </autoFilter>
  <sortState ref="A2:N5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Javított</vt:lpstr>
    </vt:vector>
  </TitlesOfParts>
  <Company>NEAK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Edit</cp:lastModifiedBy>
  <dcterms:created xsi:type="dcterms:W3CDTF">2026-09-10T15:05:43Z</dcterms:created>
  <dcterms:modified xsi:type="dcterms:W3CDTF">2026-09-16T16:35:29Z</dcterms:modified>
</cp:coreProperties>
</file>