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15" yWindow="7230" windowWidth="19260" windowHeight="2415"/>
  </bookViews>
  <sheets>
    <sheet name="L02AE" sheetId="6" r:id="rId1"/>
    <sheet name="Munka2" sheetId="8" r:id="rId2"/>
  </sheets>
  <calcPr calcId="125725"/>
</workbook>
</file>

<file path=xl/calcChain.xml><?xml version="1.0" encoding="utf-8"?>
<calcChain xmlns="http://schemas.openxmlformats.org/spreadsheetml/2006/main">
  <c r="M14" i="6"/>
  <c r="K15" l="1"/>
  <c r="K4"/>
  <c r="W19" l="1"/>
  <c r="W18"/>
  <c r="W23"/>
  <c r="W20"/>
  <c r="W16"/>
  <c r="W22"/>
  <c r="W17"/>
  <c r="W21"/>
  <c r="W14"/>
  <c r="W5"/>
  <c r="K16"/>
  <c r="K21"/>
  <c r="K20"/>
  <c r="K17"/>
  <c r="K18"/>
  <c r="K14"/>
  <c r="K22"/>
  <c r="K19"/>
  <c r="K11"/>
  <c r="K10"/>
  <c r="K9"/>
  <c r="K8"/>
  <c r="K7"/>
  <c r="K6"/>
  <c r="K5"/>
  <c r="W7" l="1"/>
  <c r="W6"/>
  <c r="W9"/>
  <c r="W12"/>
  <c r="W11"/>
  <c r="W8"/>
  <c r="W10"/>
</calcChain>
</file>

<file path=xl/sharedStrings.xml><?xml version="1.0" encoding="utf-8"?>
<sst xmlns="http://schemas.openxmlformats.org/spreadsheetml/2006/main" count="177" uniqueCount="94">
  <si>
    <t>Nyilvántartási szám</t>
  </si>
  <si>
    <t>Készítmény megnevezése</t>
  </si>
  <si>
    <t>ATC-kód</t>
  </si>
  <si>
    <t>Hatóanyag</t>
  </si>
  <si>
    <t>AstraZeneca Kft.</t>
  </si>
  <si>
    <t>Sandoz Hungária Kereskedelmi Kft.</t>
  </si>
  <si>
    <t>Astellas Pharma Kft.</t>
  </si>
  <si>
    <t>SANOFI-AVENTIS Zrt.</t>
  </si>
  <si>
    <t>1x előretöltött fecskendőben</t>
  </si>
  <si>
    <t>1x porampulla+oldószerampulla</t>
  </si>
  <si>
    <t>AbbVie Kft.</t>
  </si>
  <si>
    <t>Ferring Magyarország Kft.</t>
  </si>
  <si>
    <t>OGYI-T-05310/01</t>
  </si>
  <si>
    <t>DECAPEPTYL DEPOT POR ÉS OLDÓSZER SZUSZPENZIÓS INJEKCIÓHOZ</t>
  </si>
  <si>
    <t>1x porampulla</t>
  </si>
  <si>
    <t>L02AE04</t>
  </si>
  <si>
    <t>triptorelin</t>
  </si>
  <si>
    <t>OGYI-T-09082/01</t>
  </si>
  <si>
    <t>DIPHERELINE SR 11,25 MG POR ÉS OLDÓSZER RETARD SZUSZPENZIÓS INJEKCIÓHOZ</t>
  </si>
  <si>
    <t>1x porampulla+oldószerampulla 1 porampulla+1 oldószer ampulla+szerelék</t>
  </si>
  <si>
    <t>Ipsen Pharma SAS Magyarországi Kereskedelmi Képviselet</t>
  </si>
  <si>
    <t xml:space="preserve">Ipsen Pharma S.A.S </t>
  </si>
  <si>
    <t>OGYI-T-08169/01</t>
  </si>
  <si>
    <t>DIPHERELINE SR 3,75 MG POR ÉS OLDÓSZER RETARD SZUSZPENZIÓS INJEKCIÓHOZ</t>
  </si>
  <si>
    <t>OGYI-T-10010/03</t>
  </si>
  <si>
    <t>ELIGARD 22,5 MG POR ÉS OLDÓSZER OLDATOS INJEKCIÓHOZ</t>
  </si>
  <si>
    <t>1x tálcás csomogalásban</t>
  </si>
  <si>
    <t>L02AE02</t>
  </si>
  <si>
    <t>leuprorelin</t>
  </si>
  <si>
    <t>OGYI-T-10010/07</t>
  </si>
  <si>
    <t>ELIGARD 45 MG POR ÉS OLDÓSZER OLDATOS INJEKCIÓHOZ</t>
  </si>
  <si>
    <t>OGYI-T-10009/03</t>
  </si>
  <si>
    <t>ELIGARD 7,5 MG POR ÉS OLDÓSZER OLDATOS INJEKCIÓHOZ</t>
  </si>
  <si>
    <t>1x üvegben</t>
  </si>
  <si>
    <t>OGYI-T-21283/01</t>
  </si>
  <si>
    <t>LEUPRORELIN SANDOZ 3,6 MG IMPLANTÁTUM</t>
  </si>
  <si>
    <t>OGYI-T-21283/02</t>
  </si>
  <si>
    <t>LEUPRORELIN SANDOZ 5 MG IMPLANTÁTUM</t>
  </si>
  <si>
    <t>OGYI-T-10040/02</t>
  </si>
  <si>
    <t>LUCRIN PDS DEPOT 11,25 MG POR ÉS OLDÓSZER SZUSZPENZIÓS INJEKCIÓHOZ ELŐRETÖLTÖTT FECSKENDŐBEN</t>
  </si>
  <si>
    <t>OGYI-T-10040/01</t>
  </si>
  <si>
    <t>LUCRIN PDS DEPOT 3,75 MG POR ÉS OLDÓSZER SZUSZPENZIÓS INJEKCIÓHOZ ELŐRETÖLTÖTT FECSKENDŐBEN</t>
  </si>
  <si>
    <t>OGYI-T-04400/01</t>
  </si>
  <si>
    <t>SUPREFACT DEPOT 2 HÓNAP IMPLANTÁTUM</t>
  </si>
  <si>
    <t>1x1 implantátum (2 rudacska) +1 injekciós applikátor eszközben</t>
  </si>
  <si>
    <t>L02AE01</t>
  </si>
  <si>
    <t>buserelin</t>
  </si>
  <si>
    <t>OGYI-T-04400/02</t>
  </si>
  <si>
    <t>SUPREFACT DEPOT 3 HÓNAP IMPLANTÁTUM</t>
  </si>
  <si>
    <t>1x1 implantátum (3 rudacska) + 1 injekciós applikátor eszközben</t>
  </si>
  <si>
    <t>OGYI-T-04400/04</t>
  </si>
  <si>
    <t>SUPREFACT OLDATOS ORRSPRAY</t>
  </si>
  <si>
    <t>OGYI-T-01976/02</t>
  </si>
  <si>
    <t>ZOLADEX DEPOT 10,8 MG IMPLANTÁTUM ELŐRETÖLTÖTT FECSKENDŐBEN</t>
  </si>
  <si>
    <t>L02AE03</t>
  </si>
  <si>
    <t>goserelin</t>
  </si>
  <si>
    <t>OGYI-T-01976/01</t>
  </si>
  <si>
    <t>ZOLADEX DEPOT 3,6 MG IMPLANTÁTUM ELŐRETÖLTÖTT FECSKENDŐBEN</t>
  </si>
  <si>
    <t>Kiszerelési egység</t>
  </si>
  <si>
    <t>Terápiás napok száma (DOT)</t>
  </si>
  <si>
    <t>Termelői ár (Ft)</t>
  </si>
  <si>
    <t>Bruttó fogyasztói ár (Ft)</t>
  </si>
  <si>
    <t>Napi terápiás költség (Ft)</t>
  </si>
  <si>
    <t>Kiemelt támogatásra vonatkozó paraméterek</t>
  </si>
  <si>
    <t>Forgalmazó</t>
  </si>
  <si>
    <t>Forg. Eng. jogosult</t>
  </si>
  <si>
    <t>Vonatkozó indikációs pont (Eü. pont)</t>
  </si>
  <si>
    <t>Kimelt támogatási kategória (%)</t>
  </si>
  <si>
    <t>Kiemelt támogatási összeg (Ft)</t>
  </si>
  <si>
    <t>Térítési díj kiemelt támogatás esetén (Ft)</t>
  </si>
  <si>
    <t>L02AE EÜ100 1</t>
  </si>
  <si>
    <t>L02AE EÜ100 2</t>
  </si>
  <si>
    <t>Csoport név</t>
  </si>
  <si>
    <t>TTT</t>
  </si>
  <si>
    <t>4 havi DOT forg</t>
  </si>
  <si>
    <t>DOT%</t>
  </si>
  <si>
    <t>8/h1</t>
  </si>
  <si>
    <t>8/c,8/h1</t>
  </si>
  <si>
    <t>8/c,8/h1,24</t>
  </si>
  <si>
    <t>8/h1,24</t>
  </si>
  <si>
    <t>8/h1, 8/h2</t>
  </si>
  <si>
    <t>8/h1, 8/h2, 24</t>
  </si>
  <si>
    <t>OGYI-T-22933/03</t>
  </si>
  <si>
    <t>RESELIGO 10,8 MG IMPLANTÁTUM ELŐRETÖLTÖTT FECSKENDŐBEN</t>
  </si>
  <si>
    <t>8/h1,8/h2</t>
  </si>
  <si>
    <t>Aramis Pharma Kft.</t>
  </si>
  <si>
    <t>Alvogen IPCo S.ar.l</t>
  </si>
  <si>
    <t>OGYI-T-22933/01</t>
  </si>
  <si>
    <t>RESELIGO 3,6 MG IMPLANTÁTUM ELŐRETÖLTÖTT FECSKENDŐBEN</t>
  </si>
  <si>
    <t>2016/Márc </t>
  </si>
  <si>
    <t>2016/Ápr </t>
  </si>
  <si>
    <t>2016/Máj </t>
  </si>
  <si>
    <t>2016/Jún </t>
  </si>
  <si>
    <t>8/c, 8/h1,8/h2, 24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</si>
</sst>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_-* #,##0.0\ _F_t_-;\-* #,##0.0\ _F_t_-;_-* &quot;-&quot;??\ _F_t_-;_-@_-"/>
    <numFmt numFmtId="165" formatCode="_-* #,##0\ _F_t_-;\-* #,##0\ _F_t_-;_-* &quot;-&quot;??\ _F_t_-;_-@_-"/>
    <numFmt numFmtId="166" formatCode="0.0%"/>
  </numFmts>
  <fonts count="24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04"/>
    </font>
    <font>
      <sz val="11"/>
      <color indexed="8"/>
      <name val="Calibri"/>
      <family val="2"/>
      <charset val="238"/>
    </font>
    <font>
      <b/>
      <sz val="10"/>
      <color indexed="8"/>
      <name val="Arial"/>
      <family val="2"/>
      <charset val="238"/>
    </font>
  </fonts>
  <fills count="3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0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7">
    <xf numFmtId="0" fontId="0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1" fillId="6" borderId="11" applyNumberFormat="0" applyAlignment="0" applyProtection="0"/>
    <xf numFmtId="0" fontId="4" fillId="0" borderId="0" applyNumberFormat="0" applyFill="0" applyBorder="0" applyAlignment="0" applyProtection="0"/>
    <xf numFmtId="0" fontId="5" fillId="0" borderId="8" applyNumberFormat="0" applyFill="0" applyAlignment="0" applyProtection="0"/>
    <xf numFmtId="0" fontId="6" fillId="0" borderId="9" applyNumberFormat="0" applyFill="0" applyAlignment="0" applyProtection="0"/>
    <xf numFmtId="0" fontId="7" fillId="0" borderId="10" applyNumberFormat="0" applyFill="0" applyAlignment="0" applyProtection="0"/>
    <xf numFmtId="0" fontId="7" fillId="0" borderId="0" applyNumberFormat="0" applyFill="0" applyBorder="0" applyAlignment="0" applyProtection="0"/>
    <xf numFmtId="0" fontId="15" fillId="8" borderId="14" applyNumberFormat="0" applyAlignment="0" applyProtection="0"/>
    <xf numFmtId="43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4" fillId="0" borderId="13" applyNumberFormat="0" applyFill="0" applyAlignment="0" applyProtection="0"/>
    <xf numFmtId="0" fontId="3" fillId="9" borderId="15" applyNumberFormat="0" applyFont="0" applyAlignment="0" applyProtection="0"/>
    <xf numFmtId="0" fontId="19" fillId="10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8" fillId="3" borderId="0" applyNumberFormat="0" applyBorder="0" applyAlignment="0" applyProtection="0"/>
    <xf numFmtId="0" fontId="12" fillId="7" borderId="12" applyNumberFormat="0" applyAlignment="0" applyProtection="0"/>
    <xf numFmtId="0" fontId="17" fillId="0" borderId="0" applyNumberFormat="0" applyFill="0" applyBorder="0" applyAlignment="0" applyProtection="0"/>
    <xf numFmtId="0" fontId="18" fillId="0" borderId="16" applyNumberFormat="0" applyFill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3" fillId="7" borderId="11" applyNumberFormat="0" applyAlignment="0" applyProtection="0"/>
    <xf numFmtId="9" fontId="3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</cellStyleXfs>
  <cellXfs count="53">
    <xf numFmtId="0" fontId="0" fillId="0" borderId="0" xfId="0"/>
    <xf numFmtId="0" fontId="0" fillId="2" borderId="0" xfId="0" applyFill="1" applyBorder="1"/>
    <xf numFmtId="0" fontId="2" fillId="2" borderId="0" xfId="0" applyFont="1" applyFill="1" applyBorder="1" applyAlignment="1">
      <alignment horizontal="center" vertical="center" wrapText="1"/>
    </xf>
    <xf numFmtId="165" fontId="0" fillId="0" borderId="7" xfId="26" applyNumberFormat="1" applyFont="1" applyBorder="1"/>
    <xf numFmtId="165" fontId="0" fillId="0" borderId="0" xfId="26" applyNumberFormat="1" applyFont="1"/>
    <xf numFmtId="0" fontId="0" fillId="0" borderId="7" xfId="0" applyBorder="1"/>
    <xf numFmtId="0" fontId="18" fillId="0" borderId="0" xfId="0" applyFont="1"/>
    <xf numFmtId="166" fontId="0" fillId="0" borderId="0" xfId="43" applyNumberFormat="1" applyFont="1"/>
    <xf numFmtId="166" fontId="0" fillId="0" borderId="7" xfId="43" applyNumberFormat="1" applyFont="1" applyBorder="1"/>
    <xf numFmtId="0" fontId="18" fillId="0" borderId="7" xfId="0" applyFont="1" applyBorder="1"/>
    <xf numFmtId="165" fontId="18" fillId="0" borderId="7" xfId="26" applyNumberFormat="1" applyFont="1" applyBorder="1"/>
    <xf numFmtId="166" fontId="18" fillId="0" borderId="7" xfId="43" applyNumberFormat="1" applyFont="1" applyBorder="1"/>
    <xf numFmtId="0" fontId="0" fillId="0" borderId="7" xfId="0" applyFont="1" applyBorder="1"/>
    <xf numFmtId="165" fontId="3" fillId="0" borderId="7" xfId="26" applyNumberFormat="1" applyFont="1" applyBorder="1"/>
    <xf numFmtId="166" fontId="3" fillId="0" borderId="7" xfId="43" applyNumberFormat="1" applyFont="1" applyBorder="1"/>
    <xf numFmtId="0" fontId="0" fillId="0" borderId="0" xfId="0" applyFont="1"/>
    <xf numFmtId="164" fontId="18" fillId="0" borderId="7" xfId="26" applyNumberFormat="1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8" fillId="0" borderId="7" xfId="0" applyFont="1" applyFill="1" applyBorder="1"/>
    <xf numFmtId="165" fontId="18" fillId="0" borderId="7" xfId="26" applyNumberFormat="1" applyFont="1" applyFill="1" applyBorder="1"/>
    <xf numFmtId="166" fontId="18" fillId="0" borderId="7" xfId="43" applyNumberFormat="1" applyFont="1" applyFill="1" applyBorder="1"/>
    <xf numFmtId="0" fontId="18" fillId="0" borderId="0" xfId="0" applyFont="1" applyFill="1"/>
    <xf numFmtId="0" fontId="22" fillId="34" borderId="19" xfId="45" applyFont="1" applyFill="1" applyBorder="1" applyAlignment="1">
      <alignment horizontal="center"/>
    </xf>
    <xf numFmtId="0" fontId="22" fillId="0" borderId="20" xfId="45" applyFont="1" applyFill="1" applyBorder="1" applyAlignment="1">
      <alignment wrapText="1"/>
    </xf>
    <xf numFmtId="0" fontId="22" fillId="0" borderId="20" xfId="45" applyFont="1" applyFill="1" applyBorder="1" applyAlignment="1">
      <alignment horizontal="right" wrapText="1"/>
    </xf>
    <xf numFmtId="0" fontId="22" fillId="0" borderId="20" xfId="45" applyNumberFormat="1" applyFont="1" applyFill="1" applyBorder="1" applyAlignment="1">
      <alignment wrapText="1"/>
    </xf>
    <xf numFmtId="165" fontId="18" fillId="0" borderId="0" xfId="0" applyNumberFormat="1" applyFont="1"/>
    <xf numFmtId="165" fontId="23" fillId="0" borderId="7" xfId="46" applyNumberFormat="1" applyFont="1" applyFill="1" applyBorder="1" applyAlignment="1">
      <alignment horizontal="center"/>
    </xf>
    <xf numFmtId="0" fontId="18" fillId="0" borderId="6" xfId="0" applyFont="1" applyBorder="1"/>
    <xf numFmtId="165" fontId="18" fillId="0" borderId="7" xfId="0" applyNumberFormat="1" applyFont="1" applyBorder="1"/>
    <xf numFmtId="165" fontId="0" fillId="0" borderId="7" xfId="0" applyNumberFormat="1" applyFont="1" applyBorder="1"/>
    <xf numFmtId="166" fontId="3" fillId="0" borderId="7" xfId="43" applyNumberFormat="1" applyFont="1" applyFill="1" applyBorder="1"/>
    <xf numFmtId="0" fontId="0" fillId="0" borderId="7" xfId="0" applyFont="1" applyFill="1" applyBorder="1"/>
    <xf numFmtId="165" fontId="3" fillId="0" borderId="7" xfId="26" applyNumberFormat="1" applyFont="1" applyFill="1" applyBorder="1"/>
    <xf numFmtId="0" fontId="0" fillId="0" borderId="0" xfId="0" applyFont="1" applyFill="1"/>
    <xf numFmtId="0" fontId="18" fillId="35" borderId="7" xfId="0" applyFont="1" applyFill="1" applyBorder="1"/>
    <xf numFmtId="165" fontId="18" fillId="35" borderId="7" xfId="26" applyNumberFormat="1" applyFont="1" applyFill="1" applyBorder="1"/>
    <xf numFmtId="0" fontId="18" fillId="35" borderId="0" xfId="0" applyFont="1" applyFill="1"/>
    <xf numFmtId="165" fontId="18" fillId="35" borderId="7" xfId="0" applyNumberFormat="1" applyFont="1" applyFill="1" applyBorder="1"/>
    <xf numFmtId="165" fontId="18" fillId="35" borderId="5" xfId="26" applyNumberFormat="1" applyFont="1" applyFill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165" fontId="1" fillId="2" borderId="1" xfId="26" applyNumberFormat="1" applyFont="1" applyFill="1" applyBorder="1" applyAlignment="1">
      <alignment horizontal="center" vertical="center" wrapText="1"/>
    </xf>
    <xf numFmtId="165" fontId="1" fillId="2" borderId="5" xfId="26" applyNumberFormat="1" applyFont="1" applyFill="1" applyBorder="1" applyAlignment="1">
      <alignment horizontal="center" vertical="center" wrapText="1"/>
    </xf>
    <xf numFmtId="165" fontId="1" fillId="2" borderId="6" xfId="26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</cellXfs>
  <cellStyles count="47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Ezres" xfId="26" builtinId="3"/>
    <cellStyle name="Figyelmeztetés" xfId="27" builtinId="11" customBuiltin="1"/>
    <cellStyle name="Hivatkozott cella" xfId="28" builtinId="24" customBuiltin="1"/>
    <cellStyle name="Jegyzet" xfId="29" builtinId="10" customBuiltin="1"/>
    <cellStyle name="Jelölőszín (1)" xfId="30" builtinId="29" customBuiltin="1"/>
    <cellStyle name="Jelölőszín (2)" xfId="31" builtinId="33" customBuiltin="1"/>
    <cellStyle name="Jelölőszín (3)" xfId="32" builtinId="37" customBuiltin="1"/>
    <cellStyle name="Jelölőszín (4)" xfId="33" builtinId="41" customBuiltin="1"/>
    <cellStyle name="Jelölőszín (5)" xfId="34" builtinId="45" customBuiltin="1"/>
    <cellStyle name="Jelölőszín (6)" xfId="35" builtinId="49" customBuiltin="1"/>
    <cellStyle name="Jó" xfId="36" builtinId="26" customBuiltin="1"/>
    <cellStyle name="Kimenet" xfId="37" builtinId="21" customBuiltin="1"/>
    <cellStyle name="Magyarázó szöveg" xfId="38" builtinId="53" customBuiltin="1"/>
    <cellStyle name="Normál" xfId="0" builtinId="0"/>
    <cellStyle name="Normal 2" xfId="44"/>
    <cellStyle name="Normál_L02AE" xfId="45"/>
    <cellStyle name="Normál_Munka2" xfId="46"/>
    <cellStyle name="Összesen" xfId="39" builtinId="25" customBuiltin="1"/>
    <cellStyle name="Rossz" xfId="40" builtinId="27" customBuiltin="1"/>
    <cellStyle name="Semleges" xfId="41" builtinId="28" customBuiltin="1"/>
    <cellStyle name="Számítás" xfId="42" builtinId="22" customBuiltin="1"/>
    <cellStyle name="Százalék" xfId="4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74"/>
  <sheetViews>
    <sheetView tabSelected="1" zoomScale="90" zoomScaleNormal="90" workbookViewId="0">
      <pane xSplit="4" ySplit="3" topLeftCell="Q4" activePane="bottomRight" state="frozen"/>
      <selection pane="topRight" activeCell="D1" sqref="D1"/>
      <selection pane="bottomLeft" activeCell="A4" sqref="A4"/>
      <selection pane="bottomRight" activeCell="D11" sqref="D11"/>
    </sheetView>
  </sheetViews>
  <sheetFormatPr defaultRowHeight="15"/>
  <cols>
    <col min="1" max="1" width="14.5703125" customWidth="1"/>
    <col min="2" max="2" width="17.28515625" customWidth="1"/>
    <col min="3" max="3" width="11.140625" bestFit="1" customWidth="1"/>
    <col min="4" max="4" width="38.5703125" customWidth="1"/>
    <col min="5" max="5" width="17" customWidth="1"/>
    <col min="6" max="6" width="9.85546875" bestFit="1" customWidth="1"/>
    <col min="7" max="7" width="12.28515625" bestFit="1" customWidth="1"/>
    <col min="8" max="8" width="15.140625" style="4" customWidth="1"/>
    <col min="9" max="9" width="15.5703125" style="4" customWidth="1"/>
    <col min="10" max="10" width="12.28515625" customWidth="1"/>
    <col min="11" max="11" width="10.5703125" style="4" customWidth="1"/>
    <col min="12" max="12" width="13.28515625" customWidth="1"/>
    <col min="13" max="15" width="20.5703125" customWidth="1"/>
    <col min="16" max="16" width="13.85546875" customWidth="1"/>
    <col min="17" max="17" width="15.85546875" customWidth="1"/>
    <col min="18" max="18" width="16.42578125" style="4" customWidth="1"/>
    <col min="19" max="19" width="13.7109375" style="4" customWidth="1"/>
    <col min="20" max="20" width="11.85546875" style="4" customWidth="1"/>
    <col min="21" max="21" width="14.5703125" style="4" bestFit="1" customWidth="1"/>
    <col min="22" max="22" width="14.7109375" style="4" customWidth="1"/>
    <col min="23" max="23" width="14.7109375" customWidth="1"/>
  </cols>
  <sheetData>
    <row r="1" spans="1:23" s="1" customFormat="1" ht="12.75" customHeight="1">
      <c r="A1" s="51" t="s">
        <v>72</v>
      </c>
      <c r="B1" s="42" t="s">
        <v>0</v>
      </c>
      <c r="C1" s="17"/>
      <c r="D1" s="42" t="s">
        <v>1</v>
      </c>
      <c r="E1" s="42" t="s">
        <v>58</v>
      </c>
      <c r="F1" s="42" t="s">
        <v>2</v>
      </c>
      <c r="G1" s="42" t="s">
        <v>3</v>
      </c>
      <c r="H1" s="45" t="s">
        <v>60</v>
      </c>
      <c r="I1" s="45" t="s">
        <v>61</v>
      </c>
      <c r="J1" s="42" t="s">
        <v>59</v>
      </c>
      <c r="K1" s="45" t="s">
        <v>62</v>
      </c>
      <c r="L1" s="48" t="s">
        <v>63</v>
      </c>
      <c r="M1" s="49"/>
      <c r="N1" s="49"/>
      <c r="O1" s="50"/>
      <c r="P1" s="42" t="s">
        <v>64</v>
      </c>
      <c r="Q1" s="42" t="s">
        <v>65</v>
      </c>
      <c r="R1" s="45" t="s">
        <v>89</v>
      </c>
      <c r="S1" s="45" t="s">
        <v>90</v>
      </c>
      <c r="T1" s="45" t="s">
        <v>91</v>
      </c>
      <c r="U1" s="45" t="s">
        <v>92</v>
      </c>
      <c r="V1" s="45" t="s">
        <v>74</v>
      </c>
      <c r="W1" s="45" t="s">
        <v>75</v>
      </c>
    </row>
    <row r="2" spans="1:23" s="1" customFormat="1" ht="12.75" customHeight="1">
      <c r="A2" s="51"/>
      <c r="B2" s="43"/>
      <c r="C2" s="18"/>
      <c r="D2" s="43"/>
      <c r="E2" s="43"/>
      <c r="F2" s="43"/>
      <c r="G2" s="43"/>
      <c r="H2" s="46"/>
      <c r="I2" s="46"/>
      <c r="J2" s="43"/>
      <c r="K2" s="46"/>
      <c r="L2" s="42" t="s">
        <v>67</v>
      </c>
      <c r="M2" s="42" t="s">
        <v>68</v>
      </c>
      <c r="N2" s="42" t="s">
        <v>69</v>
      </c>
      <c r="O2" s="42" t="s">
        <v>66</v>
      </c>
      <c r="P2" s="43"/>
      <c r="Q2" s="43"/>
      <c r="R2" s="46"/>
      <c r="S2" s="46"/>
      <c r="T2" s="46"/>
      <c r="U2" s="46"/>
      <c r="V2" s="46"/>
      <c r="W2" s="46"/>
    </row>
    <row r="3" spans="1:23" s="2" customFormat="1" ht="54" customHeight="1">
      <c r="A3" s="52"/>
      <c r="B3" s="44"/>
      <c r="C3" s="19" t="s">
        <v>73</v>
      </c>
      <c r="D3" s="44"/>
      <c r="E3" s="44"/>
      <c r="F3" s="44"/>
      <c r="G3" s="44"/>
      <c r="H3" s="47"/>
      <c r="I3" s="47"/>
      <c r="J3" s="44"/>
      <c r="K3" s="47"/>
      <c r="L3" s="44"/>
      <c r="M3" s="44"/>
      <c r="N3" s="44"/>
      <c r="O3" s="44"/>
      <c r="P3" s="44"/>
      <c r="Q3" s="44"/>
      <c r="R3" s="47"/>
      <c r="S3" s="47"/>
      <c r="T3" s="47"/>
      <c r="U3" s="47"/>
      <c r="V3" s="47"/>
      <c r="W3" s="47"/>
    </row>
    <row r="4" spans="1:23" s="39" customFormat="1">
      <c r="A4" s="37" t="s">
        <v>70</v>
      </c>
      <c r="B4" s="37" t="s">
        <v>87</v>
      </c>
      <c r="C4" s="37">
        <v>210730544</v>
      </c>
      <c r="D4" s="37" t="s">
        <v>88</v>
      </c>
      <c r="E4" s="37" t="s">
        <v>8</v>
      </c>
      <c r="F4" s="37" t="s">
        <v>54</v>
      </c>
      <c r="G4" s="37" t="s">
        <v>55</v>
      </c>
      <c r="H4" s="38">
        <v>23611</v>
      </c>
      <c r="I4" s="38">
        <v>26922</v>
      </c>
      <c r="J4" s="38">
        <v>27.99</v>
      </c>
      <c r="K4" s="38">
        <f>I4/J4</f>
        <v>961.84351554126476</v>
      </c>
      <c r="L4" s="37">
        <v>100</v>
      </c>
      <c r="M4" s="21">
        <v>26622</v>
      </c>
      <c r="N4" s="21">
        <v>300</v>
      </c>
      <c r="O4" s="39" t="s">
        <v>93</v>
      </c>
      <c r="P4" s="39" t="s">
        <v>85</v>
      </c>
      <c r="Q4" s="39" t="s">
        <v>86</v>
      </c>
      <c r="R4" s="38">
        <v>0</v>
      </c>
      <c r="S4" s="38">
        <v>0</v>
      </c>
      <c r="T4" s="40">
        <v>0</v>
      </c>
      <c r="U4" s="38">
        <v>0</v>
      </c>
      <c r="V4" s="38">
        <v>0</v>
      </c>
      <c r="W4" s="38">
        <v>0</v>
      </c>
    </row>
    <row r="5" spans="1:23" s="6" customFormat="1">
      <c r="A5" s="9" t="s">
        <v>70</v>
      </c>
      <c r="B5" s="9" t="s">
        <v>34</v>
      </c>
      <c r="C5" s="9">
        <v>210419091</v>
      </c>
      <c r="D5" s="9" t="s">
        <v>35</v>
      </c>
      <c r="E5" s="9" t="s">
        <v>8</v>
      </c>
      <c r="F5" s="9" t="s">
        <v>27</v>
      </c>
      <c r="G5" s="9" t="s">
        <v>28</v>
      </c>
      <c r="H5" s="10">
        <v>23612</v>
      </c>
      <c r="I5" s="10">
        <v>26923</v>
      </c>
      <c r="J5" s="10">
        <v>28</v>
      </c>
      <c r="K5" s="10">
        <f t="shared" ref="K5:K11" si="0">I5/J5</f>
        <v>961.53571428571433</v>
      </c>
      <c r="L5" s="9">
        <v>100</v>
      </c>
      <c r="M5" s="10">
        <v>26623</v>
      </c>
      <c r="N5" s="10">
        <v>300</v>
      </c>
      <c r="O5" s="9" t="s">
        <v>80</v>
      </c>
      <c r="P5" s="9" t="s">
        <v>5</v>
      </c>
      <c r="Q5" s="9" t="s">
        <v>5</v>
      </c>
      <c r="R5" s="10">
        <v>2940</v>
      </c>
      <c r="S5" s="10">
        <v>2660</v>
      </c>
      <c r="T5" s="31">
        <v>2940</v>
      </c>
      <c r="U5" s="10">
        <v>2940</v>
      </c>
      <c r="V5" s="10">
        <v>11480</v>
      </c>
      <c r="W5" s="11">
        <f t="shared" ref="W5:W12" si="1">V5/$V$12</f>
        <v>3.3864706368216736E-2</v>
      </c>
    </row>
    <row r="6" spans="1:23" s="6" customFormat="1">
      <c r="A6" s="9" t="s">
        <v>70</v>
      </c>
      <c r="B6" s="9" t="s">
        <v>31</v>
      </c>
      <c r="C6" s="9">
        <v>210230706</v>
      </c>
      <c r="D6" s="9" t="s">
        <v>32</v>
      </c>
      <c r="E6" s="9" t="s">
        <v>26</v>
      </c>
      <c r="F6" s="9" t="s">
        <v>27</v>
      </c>
      <c r="G6" s="9" t="s">
        <v>28</v>
      </c>
      <c r="H6" s="10">
        <v>24382</v>
      </c>
      <c r="I6" s="10">
        <v>27767</v>
      </c>
      <c r="J6" s="10">
        <v>28</v>
      </c>
      <c r="K6" s="10">
        <f t="shared" si="0"/>
        <v>991.67857142857144</v>
      </c>
      <c r="L6" s="9">
        <v>100</v>
      </c>
      <c r="M6" s="10">
        <v>27467</v>
      </c>
      <c r="N6" s="10">
        <v>300</v>
      </c>
      <c r="O6" s="9" t="s">
        <v>80</v>
      </c>
      <c r="P6" s="9" t="s">
        <v>6</v>
      </c>
      <c r="Q6" s="9" t="s">
        <v>6</v>
      </c>
      <c r="R6" s="10">
        <v>2436</v>
      </c>
      <c r="S6" s="10">
        <v>2660</v>
      </c>
      <c r="T6" s="31">
        <v>2436</v>
      </c>
      <c r="U6" s="10">
        <v>2660</v>
      </c>
      <c r="V6" s="10">
        <v>10192</v>
      </c>
      <c r="W6" s="11">
        <f t="shared" si="1"/>
        <v>3.0065251507392417E-2</v>
      </c>
    </row>
    <row r="7" spans="1:23" s="6" customFormat="1">
      <c r="A7" s="9" t="s">
        <v>70</v>
      </c>
      <c r="B7" s="9" t="s">
        <v>50</v>
      </c>
      <c r="C7" s="9">
        <v>210147644</v>
      </c>
      <c r="D7" s="9" t="s">
        <v>51</v>
      </c>
      <c r="E7" s="9" t="s">
        <v>33</v>
      </c>
      <c r="F7" s="9" t="s">
        <v>45</v>
      </c>
      <c r="G7" s="9" t="s">
        <v>46</v>
      </c>
      <c r="H7" s="10">
        <v>7441</v>
      </c>
      <c r="I7" s="10">
        <v>9196</v>
      </c>
      <c r="J7" s="16">
        <v>8.33</v>
      </c>
      <c r="K7" s="10">
        <f t="shared" si="0"/>
        <v>1103.9615846338536</v>
      </c>
      <c r="L7" s="9">
        <v>100</v>
      </c>
      <c r="M7" s="10">
        <v>8896</v>
      </c>
      <c r="N7" s="10">
        <v>300</v>
      </c>
      <c r="O7" s="9" t="s">
        <v>80</v>
      </c>
      <c r="P7" s="9" t="s">
        <v>7</v>
      </c>
      <c r="Q7" s="9" t="s">
        <v>7</v>
      </c>
      <c r="R7" s="10">
        <v>0</v>
      </c>
      <c r="S7" s="10">
        <v>0</v>
      </c>
      <c r="T7" s="31">
        <v>0</v>
      </c>
      <c r="U7" s="10">
        <v>0</v>
      </c>
      <c r="V7" s="10">
        <v>0</v>
      </c>
      <c r="W7" s="11">
        <f t="shared" si="1"/>
        <v>0</v>
      </c>
    </row>
    <row r="8" spans="1:23" s="6" customFormat="1">
      <c r="A8" s="9" t="s">
        <v>70</v>
      </c>
      <c r="B8" s="9" t="s">
        <v>22</v>
      </c>
      <c r="C8" s="9">
        <v>210145692</v>
      </c>
      <c r="D8" s="9" t="s">
        <v>23</v>
      </c>
      <c r="E8" s="9" t="s">
        <v>9</v>
      </c>
      <c r="F8" s="9" t="s">
        <v>15</v>
      </c>
      <c r="G8" s="9" t="s">
        <v>16</v>
      </c>
      <c r="H8" s="10">
        <v>29731</v>
      </c>
      <c r="I8" s="10">
        <v>33630</v>
      </c>
      <c r="J8" s="10">
        <v>28</v>
      </c>
      <c r="K8" s="10">
        <f t="shared" si="0"/>
        <v>1201.0714285714287</v>
      </c>
      <c r="L8" s="9">
        <v>100</v>
      </c>
      <c r="M8" s="10">
        <v>33330</v>
      </c>
      <c r="N8" s="10">
        <v>300</v>
      </c>
      <c r="O8" s="9" t="s">
        <v>81</v>
      </c>
      <c r="P8" s="9" t="s">
        <v>20</v>
      </c>
      <c r="Q8" s="9" t="s">
        <v>21</v>
      </c>
      <c r="R8" s="10">
        <v>10080</v>
      </c>
      <c r="S8" s="10">
        <v>9800</v>
      </c>
      <c r="T8" s="31">
        <v>9772</v>
      </c>
      <c r="U8" s="10">
        <v>9828</v>
      </c>
      <c r="V8" s="10">
        <v>39480</v>
      </c>
      <c r="W8" s="11">
        <f t="shared" si="1"/>
        <v>0.11646155116874535</v>
      </c>
    </row>
    <row r="9" spans="1:23" s="15" customFormat="1">
      <c r="A9" s="12" t="s">
        <v>70</v>
      </c>
      <c r="B9" s="12" t="s">
        <v>12</v>
      </c>
      <c r="C9" s="12">
        <v>210043094</v>
      </c>
      <c r="D9" s="12" t="s">
        <v>13</v>
      </c>
      <c r="E9" s="12" t="s">
        <v>14</v>
      </c>
      <c r="F9" s="12" t="s">
        <v>15</v>
      </c>
      <c r="G9" s="12" t="s">
        <v>16</v>
      </c>
      <c r="H9" s="13">
        <v>31000</v>
      </c>
      <c r="I9" s="13">
        <v>35022</v>
      </c>
      <c r="J9" s="13">
        <v>28</v>
      </c>
      <c r="K9" s="13">
        <f t="shared" si="0"/>
        <v>1250.7857142857142</v>
      </c>
      <c r="L9" s="12">
        <v>100</v>
      </c>
      <c r="M9" s="13">
        <v>34722</v>
      </c>
      <c r="N9" s="13">
        <v>300</v>
      </c>
      <c r="O9" s="5" t="s">
        <v>79</v>
      </c>
      <c r="P9" s="12" t="s">
        <v>11</v>
      </c>
      <c r="Q9" s="12" t="s">
        <v>11</v>
      </c>
      <c r="R9" s="13">
        <v>23996</v>
      </c>
      <c r="S9" s="13">
        <v>21644</v>
      </c>
      <c r="T9" s="32">
        <v>23380</v>
      </c>
      <c r="U9" s="13">
        <v>23828</v>
      </c>
      <c r="V9" s="13">
        <v>92848</v>
      </c>
      <c r="W9" s="14">
        <f t="shared" si="1"/>
        <v>0.27389113735855292</v>
      </c>
    </row>
    <row r="10" spans="1:23">
      <c r="A10" s="5" t="s">
        <v>70</v>
      </c>
      <c r="B10" s="5" t="s">
        <v>40</v>
      </c>
      <c r="C10" s="12">
        <v>210214734</v>
      </c>
      <c r="D10" s="5" t="s">
        <v>41</v>
      </c>
      <c r="E10" s="5" t="s">
        <v>8</v>
      </c>
      <c r="F10" s="5" t="s">
        <v>27</v>
      </c>
      <c r="G10" s="5" t="s">
        <v>28</v>
      </c>
      <c r="H10" s="3">
        <v>32390</v>
      </c>
      <c r="I10" s="3">
        <v>36545</v>
      </c>
      <c r="J10" s="3">
        <v>28</v>
      </c>
      <c r="K10" s="3">
        <f t="shared" si="0"/>
        <v>1305.1785714285713</v>
      </c>
      <c r="L10" s="5">
        <v>100</v>
      </c>
      <c r="M10" s="3">
        <v>36245</v>
      </c>
      <c r="N10" s="3">
        <v>300</v>
      </c>
      <c r="O10" s="5" t="s">
        <v>78</v>
      </c>
      <c r="P10" s="5" t="s">
        <v>10</v>
      </c>
      <c r="Q10" s="5" t="s">
        <v>10</v>
      </c>
      <c r="R10" s="13">
        <v>1624</v>
      </c>
      <c r="S10" s="13">
        <v>1820</v>
      </c>
      <c r="T10" s="32">
        <v>1512</v>
      </c>
      <c r="U10" s="13">
        <v>2100</v>
      </c>
      <c r="V10" s="13">
        <v>7056</v>
      </c>
      <c r="W10" s="14">
        <f t="shared" si="1"/>
        <v>2.0814404889733212E-2</v>
      </c>
    </row>
    <row r="11" spans="1:23">
      <c r="A11" s="5" t="s">
        <v>70</v>
      </c>
      <c r="B11" s="5" t="s">
        <v>56</v>
      </c>
      <c r="C11" s="12">
        <v>210037506</v>
      </c>
      <c r="D11" s="5" t="s">
        <v>57</v>
      </c>
      <c r="E11" s="5" t="s">
        <v>8</v>
      </c>
      <c r="F11" s="5" t="s">
        <v>54</v>
      </c>
      <c r="G11" s="5" t="s">
        <v>55</v>
      </c>
      <c r="H11" s="3">
        <v>33848</v>
      </c>
      <c r="I11" s="3">
        <v>38143</v>
      </c>
      <c r="J11" s="3">
        <v>28</v>
      </c>
      <c r="K11" s="3">
        <f t="shared" si="0"/>
        <v>1362.25</v>
      </c>
      <c r="L11" s="5">
        <v>100</v>
      </c>
      <c r="M11" s="3">
        <v>37843</v>
      </c>
      <c r="N11" s="3">
        <v>300</v>
      </c>
      <c r="O11" s="5" t="s">
        <v>78</v>
      </c>
      <c r="P11" s="5" t="s">
        <v>4</v>
      </c>
      <c r="Q11" s="5" t="s">
        <v>4</v>
      </c>
      <c r="R11" s="13">
        <v>44380</v>
      </c>
      <c r="S11" s="13">
        <v>42504</v>
      </c>
      <c r="T11" s="32">
        <v>43708</v>
      </c>
      <c r="U11" s="13">
        <v>47348</v>
      </c>
      <c r="V11" s="13">
        <v>177940</v>
      </c>
      <c r="W11" s="14">
        <f t="shared" si="1"/>
        <v>0.52490294870735943</v>
      </c>
    </row>
    <row r="12" spans="1:23">
      <c r="C12" s="30"/>
      <c r="J12" s="4"/>
      <c r="M12" s="4"/>
      <c r="N12" s="4"/>
      <c r="R12" s="10">
        <v>85456</v>
      </c>
      <c r="S12" s="10">
        <v>81088</v>
      </c>
      <c r="T12" s="10">
        <v>83748</v>
      </c>
      <c r="U12" s="10">
        <v>88704</v>
      </c>
      <c r="V12" s="10">
        <v>338996</v>
      </c>
      <c r="W12" s="8">
        <f t="shared" si="1"/>
        <v>1</v>
      </c>
    </row>
    <row r="13" spans="1:23">
      <c r="C13" s="9"/>
      <c r="J13" s="4"/>
      <c r="M13" s="4"/>
      <c r="N13" s="4"/>
      <c r="R13" s="10"/>
      <c r="S13" s="10"/>
      <c r="T13" s="28"/>
      <c r="U13" s="10"/>
      <c r="V13" s="10"/>
      <c r="W13" s="7"/>
    </row>
    <row r="14" spans="1:23" s="23" customFormat="1">
      <c r="A14" s="20" t="s">
        <v>71</v>
      </c>
      <c r="B14" s="20" t="s">
        <v>36</v>
      </c>
      <c r="C14" s="9">
        <v>210419106</v>
      </c>
      <c r="D14" s="20" t="s">
        <v>37</v>
      </c>
      <c r="E14" s="20" t="s">
        <v>8</v>
      </c>
      <c r="F14" s="20" t="s">
        <v>27</v>
      </c>
      <c r="G14" s="20" t="s">
        <v>28</v>
      </c>
      <c r="H14" s="13">
        <v>56385</v>
      </c>
      <c r="I14" s="13">
        <v>62849</v>
      </c>
      <c r="J14" s="21">
        <v>84</v>
      </c>
      <c r="K14" s="21">
        <f t="shared" ref="K14:K22" si="2">I14/J14</f>
        <v>748.20238095238096</v>
      </c>
      <c r="L14" s="20">
        <v>100</v>
      </c>
      <c r="M14" s="21">
        <f>I14-N14</f>
        <v>62549</v>
      </c>
      <c r="N14" s="21">
        <v>300</v>
      </c>
      <c r="O14" s="20" t="s">
        <v>80</v>
      </c>
      <c r="P14" s="20" t="s">
        <v>5</v>
      </c>
      <c r="Q14" s="20" t="s">
        <v>5</v>
      </c>
      <c r="R14" s="10">
        <v>100968</v>
      </c>
      <c r="S14" s="10">
        <v>106680</v>
      </c>
      <c r="T14" s="31">
        <v>110964</v>
      </c>
      <c r="U14" s="10">
        <v>125244</v>
      </c>
      <c r="V14" s="10">
        <v>443856</v>
      </c>
      <c r="W14" s="22">
        <f>V14/$V$23</f>
        <v>0.30246136233543219</v>
      </c>
    </row>
    <row r="15" spans="1:23" s="39" customFormat="1">
      <c r="A15" s="37" t="s">
        <v>71</v>
      </c>
      <c r="B15" s="37" t="s">
        <v>82</v>
      </c>
      <c r="C15" s="37">
        <v>210730560</v>
      </c>
      <c r="D15" s="37" t="s">
        <v>83</v>
      </c>
      <c r="E15" s="37" t="s">
        <v>8</v>
      </c>
      <c r="F15" s="37" t="s">
        <v>54</v>
      </c>
      <c r="G15" s="37" t="s">
        <v>55</v>
      </c>
      <c r="H15" s="38">
        <v>64532</v>
      </c>
      <c r="I15" s="38">
        <v>71779</v>
      </c>
      <c r="J15" s="38">
        <v>83.98</v>
      </c>
      <c r="K15" s="38">
        <f>I15/J15</f>
        <v>854.71540843057869</v>
      </c>
      <c r="L15" s="37">
        <v>100</v>
      </c>
      <c r="M15" s="10">
        <v>71479</v>
      </c>
      <c r="N15" s="21">
        <v>300</v>
      </c>
      <c r="O15" s="39" t="s">
        <v>84</v>
      </c>
      <c r="P15" s="39" t="s">
        <v>85</v>
      </c>
      <c r="Q15" s="39" t="s">
        <v>86</v>
      </c>
      <c r="R15" s="38">
        <v>0</v>
      </c>
      <c r="S15" s="38">
        <v>0</v>
      </c>
      <c r="T15" s="38">
        <v>0</v>
      </c>
      <c r="U15" s="38">
        <v>0</v>
      </c>
      <c r="V15" s="38">
        <v>0</v>
      </c>
      <c r="W15" s="41">
        <v>0</v>
      </c>
    </row>
    <row r="16" spans="1:23" s="15" customFormat="1">
      <c r="A16" s="12" t="s">
        <v>71</v>
      </c>
      <c r="B16" s="12" t="s">
        <v>29</v>
      </c>
      <c r="C16" s="12">
        <v>210230764</v>
      </c>
      <c r="D16" s="12" t="s">
        <v>30</v>
      </c>
      <c r="E16" s="12" t="s">
        <v>26</v>
      </c>
      <c r="F16" s="12" t="s">
        <v>27</v>
      </c>
      <c r="G16" s="12" t="s">
        <v>28</v>
      </c>
      <c r="H16" s="13">
        <v>149540</v>
      </c>
      <c r="I16" s="13">
        <v>164966</v>
      </c>
      <c r="J16" s="13">
        <v>168</v>
      </c>
      <c r="K16" s="13">
        <f t="shared" si="2"/>
        <v>981.94047619047615</v>
      </c>
      <c r="L16" s="12">
        <v>100</v>
      </c>
      <c r="M16" s="13">
        <v>164666</v>
      </c>
      <c r="N16" s="13">
        <v>300</v>
      </c>
      <c r="O16" s="5" t="s">
        <v>76</v>
      </c>
      <c r="P16" s="12" t="s">
        <v>6</v>
      </c>
      <c r="Q16" s="12" t="s">
        <v>6</v>
      </c>
      <c r="R16" s="13">
        <v>61488</v>
      </c>
      <c r="S16" s="13">
        <v>63840</v>
      </c>
      <c r="T16" s="32">
        <v>57624</v>
      </c>
      <c r="U16" s="13">
        <v>48048</v>
      </c>
      <c r="V16" s="13">
        <v>231000</v>
      </c>
      <c r="W16" s="33">
        <f t="shared" ref="W16:W22" si="3">V16/$V$23</f>
        <v>0.15741270749856898</v>
      </c>
    </row>
    <row r="17" spans="1:23" s="36" customFormat="1">
      <c r="A17" s="34" t="s">
        <v>71</v>
      </c>
      <c r="B17" s="34" t="s">
        <v>24</v>
      </c>
      <c r="C17" s="12">
        <v>210230756</v>
      </c>
      <c r="D17" s="34" t="s">
        <v>25</v>
      </c>
      <c r="E17" s="34" t="s">
        <v>26</v>
      </c>
      <c r="F17" s="34" t="s">
        <v>27</v>
      </c>
      <c r="G17" s="34" t="s">
        <v>28</v>
      </c>
      <c r="H17" s="35">
        <v>74300</v>
      </c>
      <c r="I17" s="35">
        <v>82487</v>
      </c>
      <c r="J17" s="35">
        <v>84</v>
      </c>
      <c r="K17" s="35">
        <f>I17/J17</f>
        <v>981.98809523809518</v>
      </c>
      <c r="L17" s="34">
        <v>100</v>
      </c>
      <c r="M17" s="35">
        <v>82699</v>
      </c>
      <c r="N17" s="35">
        <v>300</v>
      </c>
      <c r="O17" s="34" t="s">
        <v>76</v>
      </c>
      <c r="P17" s="34" t="s">
        <v>6</v>
      </c>
      <c r="Q17" s="34" t="s">
        <v>6</v>
      </c>
      <c r="R17" s="13">
        <v>91980</v>
      </c>
      <c r="S17" s="13">
        <v>87696</v>
      </c>
      <c r="T17" s="32">
        <v>84756</v>
      </c>
      <c r="U17" s="13">
        <v>93492</v>
      </c>
      <c r="V17" s="13">
        <v>357924</v>
      </c>
      <c r="W17" s="33">
        <f t="shared" si="3"/>
        <v>0.2439038351459645</v>
      </c>
    </row>
    <row r="18" spans="1:23">
      <c r="A18" s="5" t="s">
        <v>71</v>
      </c>
      <c r="B18" s="5" t="s">
        <v>47</v>
      </c>
      <c r="C18" s="12">
        <v>210113051</v>
      </c>
      <c r="D18" s="5" t="s">
        <v>48</v>
      </c>
      <c r="E18" s="5" t="s">
        <v>49</v>
      </c>
      <c r="F18" s="5" t="s">
        <v>45</v>
      </c>
      <c r="G18" s="5" t="s">
        <v>46</v>
      </c>
      <c r="H18" s="3">
        <v>74766</v>
      </c>
      <c r="I18" s="3">
        <v>82998</v>
      </c>
      <c r="J18" s="3">
        <v>84</v>
      </c>
      <c r="K18" s="3">
        <f t="shared" si="2"/>
        <v>988.07142857142856</v>
      </c>
      <c r="L18" s="5">
        <v>100</v>
      </c>
      <c r="M18" s="3">
        <v>82698</v>
      </c>
      <c r="N18" s="3">
        <v>300</v>
      </c>
      <c r="O18" s="5" t="s">
        <v>76</v>
      </c>
      <c r="P18" s="5" t="s">
        <v>7</v>
      </c>
      <c r="Q18" s="5" t="s">
        <v>7</v>
      </c>
      <c r="R18" s="13">
        <v>0</v>
      </c>
      <c r="S18" s="13">
        <v>0</v>
      </c>
      <c r="T18" s="32">
        <v>0</v>
      </c>
      <c r="U18" s="13">
        <v>0</v>
      </c>
      <c r="V18" s="13">
        <v>0</v>
      </c>
      <c r="W18" s="33">
        <f t="shared" si="3"/>
        <v>0</v>
      </c>
    </row>
    <row r="19" spans="1:23">
      <c r="A19" s="5" t="s">
        <v>71</v>
      </c>
      <c r="B19" s="5" t="s">
        <v>42</v>
      </c>
      <c r="C19" s="12">
        <v>210032823</v>
      </c>
      <c r="D19" s="5" t="s">
        <v>43</v>
      </c>
      <c r="E19" s="5" t="s">
        <v>44</v>
      </c>
      <c r="F19" s="5" t="s">
        <v>45</v>
      </c>
      <c r="G19" s="5" t="s">
        <v>46</v>
      </c>
      <c r="H19" s="3">
        <v>60700</v>
      </c>
      <c r="I19" s="3">
        <v>67579</v>
      </c>
      <c r="J19" s="3">
        <v>56</v>
      </c>
      <c r="K19" s="3">
        <f t="shared" si="2"/>
        <v>1206.7678571428571</v>
      </c>
      <c r="L19" s="5">
        <v>100</v>
      </c>
      <c r="M19" s="3">
        <v>67279</v>
      </c>
      <c r="N19" s="3">
        <v>300</v>
      </c>
      <c r="O19" s="5" t="s">
        <v>76</v>
      </c>
      <c r="P19" s="5" t="s">
        <v>7</v>
      </c>
      <c r="Q19" s="5" t="s">
        <v>7</v>
      </c>
      <c r="R19" s="13">
        <v>0</v>
      </c>
      <c r="S19" s="13">
        <v>0</v>
      </c>
      <c r="T19" s="32">
        <v>0</v>
      </c>
      <c r="U19" s="13">
        <v>0</v>
      </c>
      <c r="V19" s="13">
        <v>0</v>
      </c>
      <c r="W19" s="33">
        <f t="shared" si="3"/>
        <v>0</v>
      </c>
    </row>
    <row r="20" spans="1:23">
      <c r="A20" s="5" t="s">
        <v>71</v>
      </c>
      <c r="B20" s="5" t="s">
        <v>17</v>
      </c>
      <c r="C20" s="12">
        <v>210168705</v>
      </c>
      <c r="D20" s="5" t="s">
        <v>18</v>
      </c>
      <c r="E20" s="5" t="s">
        <v>19</v>
      </c>
      <c r="F20" s="5" t="s">
        <v>15</v>
      </c>
      <c r="G20" s="5" t="s">
        <v>16</v>
      </c>
      <c r="H20" s="3">
        <v>92280</v>
      </c>
      <c r="I20" s="3">
        <v>102197</v>
      </c>
      <c r="J20" s="3">
        <v>84</v>
      </c>
      <c r="K20" s="3">
        <f t="shared" si="2"/>
        <v>1216.6309523809523</v>
      </c>
      <c r="L20" s="5">
        <v>100</v>
      </c>
      <c r="M20" s="3">
        <v>101897</v>
      </c>
      <c r="N20" s="3">
        <v>300</v>
      </c>
      <c r="O20" s="5" t="s">
        <v>76</v>
      </c>
      <c r="P20" s="5" t="s">
        <v>20</v>
      </c>
      <c r="Q20" s="5" t="s">
        <v>21</v>
      </c>
      <c r="R20" s="13">
        <v>79884</v>
      </c>
      <c r="S20" s="13">
        <v>73416</v>
      </c>
      <c r="T20" s="32">
        <v>71904</v>
      </c>
      <c r="U20" s="13">
        <v>64932</v>
      </c>
      <c r="V20" s="13">
        <v>290136</v>
      </c>
      <c r="W20" s="33">
        <f t="shared" si="3"/>
        <v>0.19771036061820263</v>
      </c>
    </row>
    <row r="21" spans="1:23">
      <c r="A21" s="5" t="s">
        <v>71</v>
      </c>
      <c r="B21" s="5" t="s">
        <v>38</v>
      </c>
      <c r="C21" s="12">
        <v>210214726</v>
      </c>
      <c r="D21" s="5" t="s">
        <v>39</v>
      </c>
      <c r="E21" s="5" t="s">
        <v>8</v>
      </c>
      <c r="F21" s="5" t="s">
        <v>27</v>
      </c>
      <c r="G21" s="5" t="s">
        <v>28</v>
      </c>
      <c r="H21" s="3">
        <v>92313</v>
      </c>
      <c r="I21" s="3">
        <v>102233</v>
      </c>
      <c r="J21" s="3">
        <v>84</v>
      </c>
      <c r="K21" s="3">
        <f t="shared" si="2"/>
        <v>1217.0595238095239</v>
      </c>
      <c r="L21" s="5">
        <v>100</v>
      </c>
      <c r="M21" s="3">
        <v>101933</v>
      </c>
      <c r="N21" s="3">
        <v>300</v>
      </c>
      <c r="O21" s="5" t="s">
        <v>77</v>
      </c>
      <c r="P21" s="5" t="s">
        <v>10</v>
      </c>
      <c r="Q21" s="5" t="s">
        <v>10</v>
      </c>
      <c r="R21" s="13">
        <v>30996</v>
      </c>
      <c r="S21" s="13">
        <v>27132</v>
      </c>
      <c r="T21" s="32">
        <v>30072</v>
      </c>
      <c r="U21" s="13">
        <v>32004</v>
      </c>
      <c r="V21" s="13">
        <v>120204</v>
      </c>
      <c r="W21" s="33">
        <f t="shared" si="3"/>
        <v>8.1911848883800806E-2</v>
      </c>
    </row>
    <row r="22" spans="1:23">
      <c r="A22" s="5" t="s">
        <v>71</v>
      </c>
      <c r="B22" s="5" t="s">
        <v>52</v>
      </c>
      <c r="C22" s="12">
        <v>210048874</v>
      </c>
      <c r="D22" s="5" t="s">
        <v>53</v>
      </c>
      <c r="E22" s="5" t="s">
        <v>8</v>
      </c>
      <c r="F22" s="5" t="s">
        <v>54</v>
      </c>
      <c r="G22" s="5" t="s">
        <v>55</v>
      </c>
      <c r="H22" s="3">
        <v>95485</v>
      </c>
      <c r="I22" s="3">
        <v>105710</v>
      </c>
      <c r="J22" s="3">
        <v>84</v>
      </c>
      <c r="K22" s="3">
        <f t="shared" si="2"/>
        <v>1258.452380952381</v>
      </c>
      <c r="L22" s="5">
        <v>100</v>
      </c>
      <c r="M22" s="3">
        <v>105410</v>
      </c>
      <c r="N22" s="3">
        <v>300</v>
      </c>
      <c r="O22" s="5" t="s">
        <v>76</v>
      </c>
      <c r="P22" s="5" t="s">
        <v>4</v>
      </c>
      <c r="Q22" s="5" t="s">
        <v>4</v>
      </c>
      <c r="R22" s="13">
        <v>6720</v>
      </c>
      <c r="S22" s="13">
        <v>5376</v>
      </c>
      <c r="T22" s="32">
        <v>6300</v>
      </c>
      <c r="U22" s="13">
        <v>5964</v>
      </c>
      <c r="V22" s="13">
        <v>24360</v>
      </c>
      <c r="W22" s="33">
        <f t="shared" si="3"/>
        <v>1.6599885518030912E-2</v>
      </c>
    </row>
    <row r="23" spans="1:23">
      <c r="R23" s="29">
        <v>372036</v>
      </c>
      <c r="S23" s="29">
        <v>364140</v>
      </c>
      <c r="T23" s="29">
        <v>361620</v>
      </c>
      <c r="U23" s="29">
        <v>369684</v>
      </c>
      <c r="V23" s="29">
        <v>1467480</v>
      </c>
      <c r="W23" s="8">
        <f>V23/$V$23</f>
        <v>1</v>
      </c>
    </row>
    <row r="26" spans="1:23">
      <c r="Q26" s="24"/>
      <c r="R26" s="24"/>
      <c r="S26" s="24"/>
      <c r="T26" s="24"/>
    </row>
    <row r="27" spans="1:23">
      <c r="Q27" s="27"/>
      <c r="R27" s="25"/>
      <c r="S27" s="26"/>
      <c r="T27" s="26"/>
    </row>
    <row r="28" spans="1:23">
      <c r="Q28" s="27"/>
      <c r="R28" s="25"/>
      <c r="S28" s="26"/>
      <c r="T28" s="26"/>
    </row>
    <row r="29" spans="1:23">
      <c r="Q29" s="27"/>
      <c r="R29" s="25"/>
      <c r="S29" s="26"/>
      <c r="T29" s="26"/>
    </row>
    <row r="30" spans="1:23">
      <c r="Q30" s="27"/>
      <c r="R30" s="25"/>
      <c r="S30" s="26"/>
      <c r="T30" s="26"/>
    </row>
    <row r="31" spans="1:23">
      <c r="Q31" s="27"/>
      <c r="R31" s="25"/>
      <c r="S31" s="26"/>
      <c r="T31" s="26"/>
    </row>
    <row r="32" spans="1:23">
      <c r="Q32" s="27"/>
      <c r="R32" s="25"/>
      <c r="S32" s="26"/>
      <c r="T32" s="26"/>
    </row>
    <row r="33" spans="17:20">
      <c r="Q33" s="27"/>
      <c r="R33" s="25"/>
      <c r="S33" s="26"/>
      <c r="T33" s="26"/>
    </row>
    <row r="34" spans="17:20">
      <c r="Q34" s="27"/>
      <c r="R34" s="25"/>
      <c r="S34" s="26"/>
      <c r="T34" s="26"/>
    </row>
    <row r="35" spans="17:20">
      <c r="Q35" s="27"/>
      <c r="R35" s="25"/>
      <c r="S35" s="26"/>
      <c r="T35" s="26"/>
    </row>
    <row r="36" spans="17:20">
      <c r="Q36" s="27"/>
      <c r="R36" s="25"/>
      <c r="S36" s="26"/>
      <c r="T36" s="26"/>
    </row>
    <row r="37" spans="17:20">
      <c r="Q37" s="27"/>
      <c r="R37" s="25"/>
      <c r="S37" s="26"/>
      <c r="T37" s="26"/>
    </row>
    <row r="38" spans="17:20">
      <c r="Q38" s="27"/>
      <c r="R38" s="25"/>
      <c r="S38" s="26"/>
      <c r="T38" s="26"/>
    </row>
    <row r="39" spans="17:20">
      <c r="Q39" s="27"/>
      <c r="R39" s="25"/>
      <c r="S39" s="26"/>
      <c r="T39" s="26"/>
    </row>
    <row r="40" spans="17:20">
      <c r="Q40" s="27"/>
      <c r="R40" s="25"/>
      <c r="S40" s="26"/>
      <c r="T40" s="26"/>
    </row>
    <row r="41" spans="17:20">
      <c r="Q41" s="27"/>
      <c r="R41" s="25"/>
      <c r="S41" s="26"/>
      <c r="T41" s="26"/>
    </row>
    <row r="42" spans="17:20">
      <c r="Q42" s="27"/>
      <c r="R42" s="25"/>
      <c r="S42" s="26"/>
      <c r="T42" s="26"/>
    </row>
    <row r="43" spans="17:20">
      <c r="Q43" s="27"/>
      <c r="R43" s="25"/>
      <c r="S43" s="26"/>
      <c r="T43" s="26"/>
    </row>
    <row r="44" spans="17:20">
      <c r="Q44" s="27"/>
      <c r="R44" s="25"/>
      <c r="S44" s="26"/>
      <c r="T44" s="26"/>
    </row>
    <row r="45" spans="17:20">
      <c r="Q45" s="27"/>
      <c r="R45" s="25"/>
      <c r="S45" s="26"/>
      <c r="T45" s="26"/>
    </row>
    <row r="46" spans="17:20">
      <c r="Q46" s="27"/>
      <c r="R46" s="25"/>
      <c r="S46" s="26"/>
      <c r="T46" s="26"/>
    </row>
    <row r="47" spans="17:20">
      <c r="Q47" s="27"/>
      <c r="R47" s="25"/>
      <c r="S47" s="26"/>
      <c r="T47" s="26"/>
    </row>
    <row r="48" spans="17:20">
      <c r="Q48" s="27"/>
      <c r="R48" s="25"/>
      <c r="S48" s="26"/>
      <c r="T48" s="26"/>
    </row>
    <row r="49" spans="17:20">
      <c r="Q49" s="27"/>
      <c r="R49" s="25"/>
      <c r="S49" s="26"/>
      <c r="T49" s="26"/>
    </row>
    <row r="50" spans="17:20">
      <c r="Q50" s="27"/>
      <c r="R50" s="25"/>
      <c r="S50" s="26"/>
      <c r="T50" s="26"/>
    </row>
    <row r="51" spans="17:20">
      <c r="Q51" s="27"/>
      <c r="R51" s="25"/>
      <c r="S51" s="26"/>
      <c r="T51" s="26"/>
    </row>
    <row r="52" spans="17:20">
      <c r="Q52" s="27"/>
      <c r="R52" s="25"/>
      <c r="S52" s="26"/>
      <c r="T52" s="26"/>
    </row>
    <row r="53" spans="17:20">
      <c r="Q53" s="27"/>
      <c r="R53" s="25"/>
      <c r="S53" s="26"/>
      <c r="T53" s="26"/>
    </row>
    <row r="54" spans="17:20">
      <c r="Q54" s="27"/>
      <c r="R54" s="25"/>
      <c r="S54" s="26"/>
      <c r="T54" s="26"/>
    </row>
    <row r="55" spans="17:20">
      <c r="Q55" s="27"/>
      <c r="R55" s="25"/>
      <c r="S55" s="26"/>
      <c r="T55" s="26"/>
    </row>
    <row r="56" spans="17:20">
      <c r="Q56" s="27"/>
      <c r="R56" s="25"/>
      <c r="S56" s="26"/>
      <c r="T56" s="26"/>
    </row>
    <row r="57" spans="17:20">
      <c r="Q57" s="27"/>
      <c r="R57" s="25"/>
      <c r="S57" s="26"/>
      <c r="T57" s="26"/>
    </row>
    <row r="58" spans="17:20">
      <c r="Q58" s="27"/>
      <c r="R58" s="25"/>
      <c r="S58" s="26"/>
      <c r="T58" s="26"/>
    </row>
    <row r="59" spans="17:20">
      <c r="Q59" s="27"/>
      <c r="R59" s="25"/>
      <c r="S59" s="26"/>
      <c r="T59" s="26"/>
    </row>
    <row r="60" spans="17:20">
      <c r="Q60" s="27"/>
      <c r="R60" s="25"/>
      <c r="S60" s="26"/>
      <c r="T60" s="26"/>
    </row>
    <row r="61" spans="17:20">
      <c r="Q61" s="27"/>
      <c r="R61" s="25"/>
      <c r="S61" s="26"/>
      <c r="T61" s="26"/>
    </row>
    <row r="62" spans="17:20">
      <c r="Q62" s="27"/>
      <c r="R62" s="25"/>
      <c r="S62" s="26"/>
      <c r="T62" s="26"/>
    </row>
    <row r="63" spans="17:20">
      <c r="Q63" s="27"/>
      <c r="R63" s="25"/>
      <c r="S63" s="26"/>
      <c r="T63" s="26"/>
    </row>
    <row r="64" spans="17:20">
      <c r="Q64" s="27"/>
      <c r="R64" s="25"/>
      <c r="S64" s="26"/>
      <c r="T64" s="26"/>
    </row>
    <row r="65" spans="17:20">
      <c r="Q65" s="27"/>
      <c r="R65" s="25"/>
      <c r="S65" s="26"/>
      <c r="T65" s="26"/>
    </row>
    <row r="66" spans="17:20">
      <c r="Q66" s="27"/>
      <c r="R66" s="25"/>
      <c r="S66" s="26"/>
      <c r="T66" s="26"/>
    </row>
    <row r="67" spans="17:20">
      <c r="Q67" s="27"/>
      <c r="R67" s="25"/>
      <c r="S67" s="26"/>
      <c r="T67" s="26"/>
    </row>
    <row r="68" spans="17:20">
      <c r="Q68" s="27"/>
      <c r="R68" s="25"/>
      <c r="S68" s="26"/>
      <c r="T68" s="26"/>
    </row>
    <row r="69" spans="17:20">
      <c r="Q69" s="27"/>
      <c r="R69" s="25"/>
      <c r="S69" s="26"/>
      <c r="T69" s="26"/>
    </row>
    <row r="70" spans="17:20">
      <c r="Q70" s="27"/>
      <c r="R70" s="25"/>
      <c r="S70" s="26"/>
      <c r="T70" s="26"/>
    </row>
    <row r="71" spans="17:20">
      <c r="Q71" s="27"/>
      <c r="R71" s="25"/>
      <c r="S71" s="26"/>
      <c r="T71" s="26"/>
    </row>
    <row r="72" spans="17:20">
      <c r="Q72" s="27"/>
      <c r="R72" s="25"/>
      <c r="S72" s="26"/>
      <c r="T72" s="26"/>
    </row>
    <row r="73" spans="17:20">
      <c r="Q73" s="27"/>
      <c r="R73" s="25"/>
      <c r="S73" s="26"/>
      <c r="T73" s="26"/>
    </row>
    <row r="74" spans="17:20">
      <c r="Q74" s="27"/>
      <c r="R74" s="25"/>
      <c r="S74" s="26"/>
      <c r="T74" s="26"/>
    </row>
  </sheetData>
  <sortState ref="Q27:T74">
    <sortCondition ref="T27:T74"/>
  </sortState>
  <mergeCells count="23">
    <mergeCell ref="W1:W3"/>
    <mergeCell ref="V1:V3"/>
    <mergeCell ref="R1:R3"/>
    <mergeCell ref="S1:S3"/>
    <mergeCell ref="T1:T3"/>
    <mergeCell ref="U1:U3"/>
    <mergeCell ref="A1:A3"/>
    <mergeCell ref="B1:B3"/>
    <mergeCell ref="D1:D3"/>
    <mergeCell ref="E1:E3"/>
    <mergeCell ref="F1:F3"/>
    <mergeCell ref="P1:P3"/>
    <mergeCell ref="Q1:Q3"/>
    <mergeCell ref="I1:I3"/>
    <mergeCell ref="K1:K3"/>
    <mergeCell ref="G1:G3"/>
    <mergeCell ref="J1:J3"/>
    <mergeCell ref="H1:H3"/>
    <mergeCell ref="L1:O1"/>
    <mergeCell ref="L2:L3"/>
    <mergeCell ref="M2:M3"/>
    <mergeCell ref="N2:N3"/>
    <mergeCell ref="O2:O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A38" sqref="A38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L02AE</vt:lpstr>
      <vt:lpstr>Munka2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2015-09-01T15:35:20Z</dcterms:created>
  <dcterms:modified xsi:type="dcterms:W3CDTF">2016-08-30T15:10:03Z</dcterms:modified>
</cp:coreProperties>
</file>